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/Users/scriptorium_1/SCRIPTORIUM_1_Lavori/SPA_GIDC/Allegato/"/>
    </mc:Choice>
  </mc:AlternateContent>
  <xr:revisionPtr revIDLastSave="0" documentId="13_ncr:1_{0B640B9D-1B5C-6547-AA54-F4FE332600D2}" xr6:coauthVersionLast="45" xr6:coauthVersionMax="45" xr10:uidLastSave="{00000000-0000-0000-0000-000000000000}"/>
  <bookViews>
    <workbookView xWindow="0" yWindow="460" windowWidth="38720" windowHeight="26100" xr2:uid="{00000000-000D-0000-FFFF-FFFF00000000}"/>
  </bookViews>
  <sheets>
    <sheet name="Frontespizio" sheetId="3" r:id="rId1"/>
    <sheet name="PROFILO di funzionamento STAMPA" sheetId="2" r:id="rId2"/>
    <sheet name="INFANZIA_GIDC_GrigliaOsservaz" sheetId="1" r:id="rId3"/>
    <sheet name="INFANZIA_GIDC_Grafici" sheetId="5" r:id="rId4"/>
  </sheets>
  <definedNames>
    <definedName name="_xlnm.Print_Area" localSheetId="1">'PROFILO di funzionamento STAMPA'!$A$1:$P$40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2" l="1"/>
  <c r="E3" i="2" l="1"/>
  <c r="B35" i="2" l="1"/>
  <c r="J3" i="2" l="1"/>
  <c r="I3" i="2"/>
  <c r="H3" i="2"/>
  <c r="G3" i="2"/>
  <c r="D3" i="2"/>
  <c r="E25" i="5" l="1"/>
  <c r="P35" i="1"/>
  <c r="Q35" i="1" s="1"/>
  <c r="P31" i="1"/>
  <c r="Q31" i="1" s="1"/>
  <c r="M40" i="1"/>
  <c r="L40" i="1"/>
  <c r="K40" i="1"/>
  <c r="J40" i="1"/>
  <c r="I40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4" i="1"/>
  <c r="L34" i="1"/>
  <c r="K34" i="1"/>
  <c r="J34" i="1"/>
  <c r="I34" i="1"/>
  <c r="M15" i="1"/>
  <c r="L15" i="1"/>
  <c r="K15" i="1"/>
  <c r="J15" i="1"/>
  <c r="I15" i="1"/>
  <c r="M14" i="1"/>
  <c r="L14" i="1"/>
  <c r="K14" i="1"/>
  <c r="J14" i="1"/>
  <c r="I14" i="1"/>
  <c r="M13" i="1"/>
  <c r="L13" i="1"/>
  <c r="K13" i="1"/>
  <c r="J13" i="1"/>
  <c r="I13" i="1"/>
  <c r="M12" i="1"/>
  <c r="L12" i="1"/>
  <c r="K12" i="1"/>
  <c r="J12" i="1"/>
  <c r="I12" i="1"/>
  <c r="M11" i="1"/>
  <c r="L11" i="1"/>
  <c r="K11" i="1"/>
  <c r="J11" i="1"/>
  <c r="I11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20" i="1"/>
  <c r="L20" i="1"/>
  <c r="K20" i="1"/>
  <c r="J20" i="1"/>
  <c r="I20" i="1"/>
  <c r="M19" i="1"/>
  <c r="L19" i="1"/>
  <c r="K19" i="1"/>
  <c r="J19" i="1"/>
  <c r="I19" i="1"/>
  <c r="M18" i="1"/>
  <c r="L18" i="1"/>
  <c r="K18" i="1"/>
  <c r="J18" i="1"/>
  <c r="I18" i="1"/>
  <c r="M17" i="1"/>
  <c r="L17" i="1"/>
  <c r="K17" i="1"/>
  <c r="J17" i="1"/>
  <c r="I17" i="1"/>
  <c r="M16" i="1"/>
  <c r="L16" i="1"/>
  <c r="K16" i="1"/>
  <c r="J16" i="1"/>
  <c r="I16" i="1"/>
  <c r="M32" i="1"/>
  <c r="L32" i="1"/>
  <c r="K32" i="1"/>
  <c r="J32" i="1"/>
  <c r="I32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M27" i="1"/>
  <c r="L27" i="1"/>
  <c r="K27" i="1"/>
  <c r="J27" i="1"/>
  <c r="I27" i="1"/>
  <c r="M25" i="1"/>
  <c r="L25" i="1"/>
  <c r="K25" i="1"/>
  <c r="J25" i="1"/>
  <c r="I25" i="1"/>
  <c r="L26" i="1"/>
  <c r="K26" i="1"/>
  <c r="J26" i="1"/>
  <c r="O31" i="1" l="1"/>
  <c r="O35" i="1"/>
  <c r="P40" i="1"/>
  <c r="P39" i="1"/>
  <c r="P38" i="1"/>
  <c r="P37" i="1"/>
  <c r="P36" i="1"/>
  <c r="P34" i="1"/>
  <c r="P32" i="1"/>
  <c r="P30" i="1"/>
  <c r="P29" i="1"/>
  <c r="P28" i="1"/>
  <c r="P27" i="1"/>
  <c r="P26" i="1"/>
  <c r="P25" i="1"/>
  <c r="P23" i="1"/>
  <c r="P22" i="1"/>
  <c r="P21" i="1"/>
  <c r="P20" i="1"/>
  <c r="P19" i="1"/>
  <c r="P18" i="1"/>
  <c r="P17" i="1"/>
  <c r="P16" i="1"/>
  <c r="P15" i="1"/>
  <c r="P14" i="1"/>
  <c r="P13" i="1"/>
  <c r="P11" i="1"/>
  <c r="P12" i="1"/>
  <c r="M33" i="1"/>
  <c r="M26" i="1"/>
  <c r="M24" i="1"/>
  <c r="E6" i="5" l="1"/>
  <c r="F6" i="5" s="1"/>
  <c r="E4" i="5"/>
  <c r="N10" i="1"/>
  <c r="N33" i="1"/>
  <c r="N24" i="1"/>
  <c r="Q40" i="1" l="1"/>
  <c r="Q39" i="1"/>
  <c r="Q38" i="1"/>
  <c r="Q37" i="1"/>
  <c r="Q36" i="1"/>
  <c r="Q34" i="1"/>
  <c r="Q32" i="1"/>
  <c r="Q30" i="1"/>
  <c r="Q29" i="1"/>
  <c r="Q28" i="1"/>
  <c r="Q27" i="1"/>
  <c r="Q26" i="1"/>
  <c r="Q25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D5" i="2" l="1"/>
  <c r="D4" i="2"/>
  <c r="D2" i="2"/>
  <c r="D1" i="2"/>
  <c r="I26" i="1" l="1"/>
  <c r="O40" i="1" l="1"/>
  <c r="O29" i="1"/>
  <c r="O25" i="1"/>
  <c r="O11" i="1"/>
  <c r="O36" i="1"/>
  <c r="O38" i="1"/>
  <c r="O34" i="1"/>
  <c r="O39" i="1"/>
  <c r="O37" i="1"/>
  <c r="O32" i="1"/>
  <c r="O30" i="1"/>
  <c r="O27" i="1"/>
  <c r="O26" i="1"/>
  <c r="O28" i="1"/>
  <c r="O23" i="1"/>
  <c r="O22" i="1"/>
  <c r="O20" i="1"/>
  <c r="O19" i="1"/>
  <c r="O18" i="1"/>
  <c r="O21" i="1"/>
  <c r="O15" i="1"/>
  <c r="O16" i="1"/>
  <c r="O14" i="1"/>
  <c r="O13" i="1"/>
  <c r="O12" i="1"/>
  <c r="O17" i="1"/>
  <c r="O33" i="1" l="1"/>
  <c r="O24" i="1"/>
  <c r="E5" i="5" s="1"/>
  <c r="F5" i="5" s="1"/>
  <c r="O10" i="1"/>
  <c r="C9" i="1"/>
  <c r="B9" i="1"/>
  <c r="A9" i="1"/>
  <c r="E7" i="5" l="1"/>
  <c r="F4" i="5"/>
  <c r="F7" i="5" l="1"/>
  <c r="E23" i="5"/>
</calcChain>
</file>

<file path=xl/sharedStrings.xml><?xml version="1.0" encoding="utf-8"?>
<sst xmlns="http://schemas.openxmlformats.org/spreadsheetml/2006/main" count="115" uniqueCount="107">
  <si>
    <t>Istituto scolastico di appartenenza</t>
  </si>
  <si>
    <t>Codice Alunno</t>
  </si>
  <si>
    <t>Docente/i</t>
  </si>
  <si>
    <t>N°</t>
  </si>
  <si>
    <t>Descrittori</t>
  </si>
  <si>
    <t>Area 1 - ANSIA</t>
  </si>
  <si>
    <t>Ha difficoltà ad adattarsi  ai cambiamenti (persone, attività, ruotine, ambiente …)</t>
  </si>
  <si>
    <t xml:space="preserve">Necessita di ripetere schemi e/o azioni (ad esempio nel gioco) e non accetta di essere interrotto </t>
  </si>
  <si>
    <t xml:space="preserve">Mette in atto forme di regressione (ad esempio, perde il controllo sfinterico, riprende il succhiotto, chiede di dormire nel lettone ...) </t>
  </si>
  <si>
    <t xml:space="preserve">Manifesta paure non adeguate all’età per intensità e tipologia </t>
  </si>
  <si>
    <t>Esprime lamentele fisiche (forme di somatizzazione quali mal di pancia, mal di testa, vomito ...)</t>
  </si>
  <si>
    <t>Ha difficoltà di interazione con i pari in contesto di gioco libero</t>
  </si>
  <si>
    <t>Area 2 - BISOGNI PRIMARI</t>
  </si>
  <si>
    <t xml:space="preserve"> Si addormenta a scuola durante le attività</t>
  </si>
  <si>
    <t xml:space="preserve"> Effettua una eccessiva selezione di cibi </t>
  </si>
  <si>
    <t xml:space="preserve">Rifiuta il cibo </t>
  </si>
  <si>
    <t>Manifesta episodi di vomito</t>
  </si>
  <si>
    <t xml:space="preserve">Presenta scarsa espressività emotiva nei momenti di coinvolgimento sociale </t>
  </si>
  <si>
    <t xml:space="preserve">Tende a ingerire sostanze varie non commestibili (capelli, carta, colla ...) </t>
  </si>
  <si>
    <t>In situazioni emotivamente impegnative presenta un linguaggio poco fluente e difficilmente comprensibile o presenta balbuzie</t>
  </si>
  <si>
    <t>Data</t>
  </si>
  <si>
    <t>PESO DI VALORE</t>
  </si>
  <si>
    <t>VALORE</t>
  </si>
  <si>
    <t>BISOGNI PRIMARI</t>
  </si>
  <si>
    <t>EMOZIONI</t>
  </si>
  <si>
    <t>Osservazioni</t>
  </si>
  <si>
    <t>Qualificatori</t>
  </si>
  <si>
    <t>num. scelte</t>
  </si>
  <si>
    <t>controllo</t>
  </si>
  <si>
    <t>Area 3 - EMOZIONI</t>
  </si>
  <si>
    <r>
      <t xml:space="preserve">Istruzione prescolastica </t>
    </r>
    <r>
      <rPr>
        <b/>
        <sz val="12"/>
        <rFont val="Calibri"/>
        <family val="2"/>
        <scheme val="minor"/>
      </rPr>
      <t>d815</t>
    </r>
  </si>
  <si>
    <r>
      <t xml:space="preserve">Funzioni psicosociali globali </t>
    </r>
    <r>
      <rPr>
        <b/>
        <sz val="12"/>
        <rFont val="Calibri"/>
        <family val="2"/>
        <scheme val="minor"/>
      </rPr>
      <t>b122</t>
    </r>
  </si>
  <si>
    <r>
      <t xml:space="preserve">Regolazione dell'emozione  </t>
    </r>
    <r>
      <rPr>
        <b/>
        <sz val="12"/>
        <rFont val="Calibri"/>
        <family val="2"/>
        <scheme val="minor"/>
      </rPr>
      <t>b1521</t>
    </r>
  </si>
  <si>
    <r>
      <t xml:space="preserve">Funzioni del temperamento e della personalità </t>
    </r>
    <r>
      <rPr>
        <b/>
        <sz val="12"/>
        <rFont val="Calibri"/>
        <family val="2"/>
        <scheme val="minor"/>
      </rPr>
      <t>b126</t>
    </r>
  </si>
  <si>
    <r>
      <t>Continenza fecale</t>
    </r>
    <r>
      <rPr>
        <b/>
        <sz val="12"/>
        <rFont val="Calibri"/>
        <family val="2"/>
        <scheme val="minor"/>
      </rPr>
      <t xml:space="preserve"> b5253 </t>
    </r>
    <r>
      <rPr>
        <sz val="12"/>
        <color rgb="FF0033CC"/>
        <rFont val="Calibri"/>
        <family val="2"/>
        <scheme val="minor"/>
      </rPr>
      <t xml:space="preserve">
Regolazione della minzione </t>
    </r>
    <r>
      <rPr>
        <b/>
        <sz val="12"/>
        <rFont val="Calibri"/>
        <family val="2"/>
        <scheme val="minor"/>
      </rPr>
      <t>d530</t>
    </r>
  </si>
  <si>
    <r>
      <t xml:space="preserve">Coinvolgimento nel gioco </t>
    </r>
    <r>
      <rPr>
        <b/>
        <sz val="12"/>
        <rFont val="Calibri"/>
        <family val="2"/>
        <scheme val="minor"/>
      </rPr>
      <t>d880</t>
    </r>
    <r>
      <rPr>
        <sz val="12"/>
        <color rgb="FF0033CC"/>
        <rFont val="Calibri"/>
        <family val="2"/>
        <scheme val="minor"/>
      </rPr>
      <t xml:space="preserve">
Segnali sociali nelle relazioni </t>
    </r>
    <r>
      <rPr>
        <b/>
        <sz val="12"/>
        <rFont val="Calibri"/>
        <family val="2"/>
        <scheme val="minor"/>
      </rPr>
      <t>d7104</t>
    </r>
    <r>
      <rPr>
        <sz val="12"/>
        <color rgb="FF0033CC"/>
        <rFont val="Calibri"/>
        <family val="2"/>
        <scheme val="minor"/>
      </rPr>
      <t xml:space="preserve">
Impegno sociale nel gioco </t>
    </r>
    <r>
      <rPr>
        <b/>
        <sz val="12"/>
        <rFont val="Calibri"/>
        <family val="2"/>
        <scheme val="minor"/>
      </rPr>
      <t>d9200</t>
    </r>
  </si>
  <si>
    <r>
      <t>Interazioni interpersonali semplici</t>
    </r>
    <r>
      <rPr>
        <b/>
        <sz val="12"/>
        <rFont val="Calibri"/>
        <family val="2"/>
        <scheme val="minor"/>
      </rPr>
      <t xml:space="preserve"> d710</t>
    </r>
    <r>
      <rPr>
        <sz val="12"/>
        <color rgb="FF0033CC"/>
        <rFont val="Calibri"/>
        <family val="2"/>
        <scheme val="minor"/>
      </rPr>
      <t xml:space="preserve">
Funzioni emozionali </t>
    </r>
    <r>
      <rPr>
        <b/>
        <sz val="12"/>
        <rFont val="Calibri"/>
        <family val="2"/>
        <scheme val="minor"/>
      </rPr>
      <t>b152</t>
    </r>
  </si>
  <si>
    <r>
      <t xml:space="preserve">Contenuto del pensiero </t>
    </r>
    <r>
      <rPr>
        <b/>
        <sz val="12"/>
        <rFont val="Calibri"/>
        <family val="2"/>
        <scheme val="minor"/>
      </rPr>
      <t>b1602</t>
    </r>
  </si>
  <si>
    <r>
      <t>Interazioni interpersonali semplici</t>
    </r>
    <r>
      <rPr>
        <b/>
        <sz val="12"/>
        <rFont val="Calibri"/>
        <family val="2"/>
        <scheme val="minor"/>
      </rPr>
      <t xml:space="preserve"> b152</t>
    </r>
    <r>
      <rPr>
        <sz val="12"/>
        <color rgb="FF0033CC"/>
        <rFont val="Calibri"/>
        <family val="2"/>
        <scheme val="minor"/>
      </rPr>
      <t xml:space="preserve">
Coinvolgimento nel gioco </t>
    </r>
    <r>
      <rPr>
        <b/>
        <sz val="12"/>
        <rFont val="Calibri"/>
        <family val="2"/>
        <scheme val="minor"/>
      </rPr>
      <t xml:space="preserve">d880 </t>
    </r>
  </si>
  <si>
    <r>
      <t xml:space="preserve">Riferimenti </t>
    </r>
    <r>
      <rPr>
        <b/>
        <sz val="26"/>
        <rFont val="Calibri"/>
        <family val="2"/>
        <scheme val="minor"/>
      </rPr>
      <t>ICF</t>
    </r>
  </si>
  <si>
    <r>
      <t xml:space="preserve">Funzioni del temperamento e della personalità </t>
    </r>
    <r>
      <rPr>
        <b/>
        <sz val="12"/>
        <rFont val="Calibri"/>
        <family val="2"/>
        <scheme val="minor"/>
      </rPr>
      <t xml:space="preserve">b126 </t>
    </r>
    <r>
      <rPr>
        <sz val="12"/>
        <color rgb="FF0033CC"/>
        <rFont val="Calibri"/>
        <family val="2"/>
        <scheme val="minor"/>
      </rPr>
      <t xml:space="preserve">
Funzioni dell'energia e delle pulsioni </t>
    </r>
    <r>
      <rPr>
        <b/>
        <sz val="12"/>
        <rFont val="Calibri"/>
        <family val="2"/>
        <scheme val="minor"/>
      </rPr>
      <t xml:space="preserve">b130 </t>
    </r>
    <r>
      <rPr>
        <sz val="12"/>
        <color rgb="FF0033CC"/>
        <rFont val="Calibri"/>
        <family val="2"/>
        <scheme val="minor"/>
      </rPr>
      <t xml:space="preserve">
Relazioni informali con i pari </t>
    </r>
    <r>
      <rPr>
        <b/>
        <sz val="12"/>
        <rFont val="Calibri"/>
        <family val="2"/>
        <scheme val="minor"/>
      </rPr>
      <t>d7504</t>
    </r>
  </si>
  <si>
    <r>
      <t>Controllo degli impulsi</t>
    </r>
    <r>
      <rPr>
        <b/>
        <sz val="12"/>
        <rFont val="Calibri"/>
        <family val="2"/>
        <scheme val="minor"/>
      </rPr>
      <t xml:space="preserve"> b1304    </t>
    </r>
    <r>
      <rPr>
        <sz val="12"/>
        <color rgb="FF0033CC"/>
        <rFont val="Calibri"/>
        <family val="2"/>
        <scheme val="minor"/>
      </rPr>
      <t xml:space="preserve">            </t>
    </r>
  </si>
  <si>
    <r>
      <t xml:space="preserve">Funzioni del sonno </t>
    </r>
    <r>
      <rPr>
        <b/>
        <sz val="12"/>
        <rFont val="Calibri"/>
        <family val="2"/>
        <scheme val="minor"/>
      </rPr>
      <t xml:space="preserve">b134 </t>
    </r>
  </si>
  <si>
    <r>
      <t>Sentire il gusto, gustare</t>
    </r>
    <r>
      <rPr>
        <b/>
        <sz val="12"/>
        <rFont val="Calibri"/>
        <family val="2"/>
        <scheme val="minor"/>
      </rPr>
      <t xml:space="preserve"> d1203</t>
    </r>
    <r>
      <rPr>
        <sz val="12"/>
        <color rgb="FF0033CC"/>
        <rFont val="Calibri"/>
        <family val="2"/>
        <scheme val="minor"/>
      </rPr>
      <t xml:space="preserve">
Esperienze sensoriali intenzionali</t>
    </r>
    <r>
      <rPr>
        <b/>
        <sz val="12"/>
        <rFont val="Calibri"/>
        <family val="2"/>
        <scheme val="minor"/>
      </rPr>
      <t xml:space="preserve"> d129 </t>
    </r>
    <r>
      <rPr>
        <sz val="12"/>
        <color rgb="FF0033CC"/>
        <rFont val="Calibri"/>
        <family val="2"/>
        <scheme val="minor"/>
      </rPr>
      <t xml:space="preserve">
Funzioni del temperamento e delle personalità </t>
    </r>
    <r>
      <rPr>
        <b/>
        <sz val="12"/>
        <rFont val="Calibri"/>
        <family val="2"/>
        <scheme val="minor"/>
      </rPr>
      <t>b1264</t>
    </r>
    <r>
      <rPr>
        <sz val="12"/>
        <color rgb="FF0033CC"/>
        <rFont val="Calibri"/>
        <family val="2"/>
        <scheme val="minor"/>
      </rPr>
      <t xml:space="preserve">
Altre percezioni sensoriali intenzionali </t>
    </r>
    <r>
      <rPr>
        <b/>
        <sz val="12"/>
        <rFont val="Calibri"/>
        <family val="2"/>
        <scheme val="minor"/>
      </rPr>
      <t>d120</t>
    </r>
  </si>
  <si>
    <r>
      <t>Altre percezioni sensoriali intenzionali</t>
    </r>
    <r>
      <rPr>
        <b/>
        <sz val="12"/>
        <rFont val="Calibri"/>
        <family val="2"/>
        <scheme val="minor"/>
      </rPr>
      <t xml:space="preserve"> d120</t>
    </r>
  </si>
  <si>
    <r>
      <t xml:space="preserve">Funzioni dell'energia e delle pulsioni </t>
    </r>
    <r>
      <rPr>
        <b/>
        <sz val="12"/>
        <rFont val="Calibri"/>
        <family val="2"/>
        <scheme val="minor"/>
      </rPr>
      <t>b130</t>
    </r>
  </si>
  <si>
    <r>
      <t>Vomitare</t>
    </r>
    <r>
      <rPr>
        <b/>
        <sz val="12"/>
        <rFont val="Calibri"/>
        <family val="2"/>
        <scheme val="minor"/>
      </rPr>
      <t xml:space="preserve"> b5106</t>
    </r>
  </si>
  <si>
    <r>
      <t xml:space="preserve">Ruminare </t>
    </r>
    <r>
      <rPr>
        <b/>
        <sz val="12"/>
        <rFont val="Calibri"/>
        <family val="2"/>
        <scheme val="minor"/>
      </rPr>
      <t xml:space="preserve">b5107 </t>
    </r>
  </si>
  <si>
    <r>
      <t xml:space="preserve">Funzioni e attitudini intrapersonali </t>
    </r>
    <r>
      <rPr>
        <b/>
        <sz val="12"/>
        <rFont val="Calibri"/>
        <family val="2"/>
        <scheme val="minor"/>
      </rPr>
      <t xml:space="preserve">b125 </t>
    </r>
    <r>
      <rPr>
        <sz val="12"/>
        <color rgb="FF0033CC"/>
        <rFont val="Calibri"/>
        <family val="2"/>
        <scheme val="minor"/>
      </rPr>
      <t xml:space="preserve">
Funzioni emozionali </t>
    </r>
    <r>
      <rPr>
        <b/>
        <sz val="12"/>
        <rFont val="Calibri"/>
        <family val="2"/>
        <scheme val="minor"/>
      </rPr>
      <t xml:space="preserve">b152 </t>
    </r>
    <r>
      <rPr>
        <sz val="12"/>
        <color rgb="FF0033CC"/>
        <rFont val="Calibri"/>
        <family val="2"/>
        <scheme val="minor"/>
      </rPr>
      <t xml:space="preserve">
Iniziare delle interazioni sociali </t>
    </r>
    <r>
      <rPr>
        <b/>
        <sz val="12"/>
        <rFont val="Calibri"/>
        <family val="2"/>
        <scheme val="minor"/>
      </rPr>
      <t>d71040</t>
    </r>
  </si>
  <si>
    <r>
      <t xml:space="preserve">Guardare </t>
    </r>
    <r>
      <rPr>
        <b/>
        <sz val="12"/>
        <rFont val="Calibri"/>
        <family val="2"/>
        <scheme val="minor"/>
      </rPr>
      <t xml:space="preserve">d110 </t>
    </r>
  </si>
  <si>
    <r>
      <t xml:space="preserve">Gamma di emozioni </t>
    </r>
    <r>
      <rPr>
        <b/>
        <sz val="12"/>
        <rFont val="Calibri"/>
        <family val="2"/>
        <scheme val="minor"/>
      </rPr>
      <t xml:space="preserve">b1522 </t>
    </r>
    <r>
      <rPr>
        <sz val="12"/>
        <color rgb="FF0033CC"/>
        <rFont val="Calibri"/>
        <family val="2"/>
        <scheme val="minor"/>
      </rPr>
      <t xml:space="preserve">
Relazionarsi alle persone o alle situazioni </t>
    </r>
    <r>
      <rPr>
        <b/>
        <sz val="12"/>
        <rFont val="Calibri"/>
        <family val="2"/>
        <scheme val="minor"/>
      </rPr>
      <t>d2502</t>
    </r>
  </si>
  <si>
    <r>
      <t xml:space="preserve">Funzioni psicomotorie </t>
    </r>
    <r>
      <rPr>
        <b/>
        <sz val="12"/>
        <rFont val="Calibri"/>
        <family val="2"/>
        <scheme val="minor"/>
      </rPr>
      <t>b147</t>
    </r>
    <r>
      <rPr>
        <sz val="12"/>
        <color rgb="FF0033CC"/>
        <rFont val="Calibri"/>
        <family val="2"/>
        <scheme val="minor"/>
      </rPr>
      <t xml:space="preserve">
Funzioni del movimento involontario </t>
    </r>
    <r>
      <rPr>
        <b/>
        <sz val="12"/>
        <rFont val="Calibri"/>
        <family val="2"/>
        <scheme val="minor"/>
      </rPr>
      <t>b765</t>
    </r>
  </si>
  <si>
    <r>
      <t xml:space="preserve">Funzione dell'ingestione </t>
    </r>
    <r>
      <rPr>
        <b/>
        <sz val="12"/>
        <rFont val="Calibri"/>
        <family val="2"/>
        <scheme val="minor"/>
      </rPr>
      <t>b5108</t>
    </r>
  </si>
  <si>
    <r>
      <t xml:space="preserve">Funzioni della fluidità e del ritmo dell'eloquio </t>
    </r>
    <r>
      <rPr>
        <b/>
        <sz val="12"/>
        <rFont val="Calibri"/>
        <family val="2"/>
        <scheme val="minor"/>
      </rPr>
      <t>b330</t>
    </r>
  </si>
  <si>
    <t>basso</t>
  </si>
  <si>
    <t>medio</t>
  </si>
  <si>
    <t xml:space="preserve">elevato </t>
  </si>
  <si>
    <t>molto elevato</t>
  </si>
  <si>
    <t>punteggio dell'insegnante</t>
  </si>
  <si>
    <t>valore medio --&gt;</t>
  </si>
  <si>
    <t>valore</t>
  </si>
  <si>
    <t>punteggio</t>
  </si>
  <si>
    <t>AREA</t>
  </si>
  <si>
    <t>punteggio calcolato</t>
  </si>
  <si>
    <r>
      <rPr>
        <sz val="11"/>
        <color rgb="FF0033CC"/>
        <rFont val="Calibri"/>
        <family val="2"/>
        <scheme val="minor"/>
      </rPr>
      <t xml:space="preserve">NA  </t>
    </r>
    <r>
      <rPr>
        <sz val="11"/>
        <color rgb="FFFF0000"/>
        <rFont val="Calibri"/>
        <family val="2"/>
        <scheme val="minor"/>
      </rPr>
      <t xml:space="preserve">
NON
applicato</t>
    </r>
  </si>
  <si>
    <r>
      <rPr>
        <sz val="11"/>
        <color rgb="FF0000FF"/>
        <rFont val="Calibri"/>
        <family val="2"/>
        <scheme val="minor"/>
      </rPr>
      <t xml:space="preserve">NA  
</t>
    </r>
    <r>
      <rPr>
        <sz val="11"/>
        <color rgb="FFFF0000"/>
        <rFont val="Calibri"/>
        <family val="2"/>
        <scheme val="minor"/>
      </rPr>
      <t>NON
applicato</t>
    </r>
  </si>
  <si>
    <t xml:space="preserve">
</t>
  </si>
  <si>
    <t xml:space="preserve">con difficoltà o disturbi di comportamento internalizzanti </t>
  </si>
  <si>
    <t xml:space="preserve">Attua forme di autolesionismo (ad esempio, strapparsi i capelli, mordersi, battere la testa  …) </t>
  </si>
  <si>
    <t>Si sforza di far risalire il cibo dallo stomaco e lo trattiene in bocca (ruminazione)</t>
  </si>
  <si>
    <t>Presenta movimenti stereotipati, non controllati e/o tic motori, vocali</t>
  </si>
  <si>
    <t>Evita o sfugge il contatto oculare con l'adulto</t>
  </si>
  <si>
    <t>Frequenta regolarmente</t>
  </si>
  <si>
    <t xml:space="preserve">Ha difficoltà di separazione dalle figure di riferimento durante la giornata scolastica  </t>
  </si>
  <si>
    <t>Piange o emette altri comportamenti sregolati, come buttarsi a terra, di fronte alla richiesta di un compito</t>
  </si>
  <si>
    <t xml:space="preserve">Non partecipa alle attività proposte dall'insegnante al gruppo </t>
  </si>
  <si>
    <t>Nelle interazioni con i pari subisce passivamente</t>
  </si>
  <si>
    <t xml:space="preserve">Presenta difficoltà o ritardi nel controllo sfinterico </t>
  </si>
  <si>
    <t xml:space="preserve">Si mostra eccessivamente inibito nell'utilizzo del bagno a scuola </t>
  </si>
  <si>
    <t xml:space="preserve">Piange in modo immotivato durante la giornata scolastica </t>
  </si>
  <si>
    <r>
      <t xml:space="preserve">Funzioni emozionali </t>
    </r>
    <r>
      <rPr>
        <b/>
        <sz val="12"/>
        <rFont val="Calibri"/>
        <family val="2"/>
        <scheme val="minor"/>
      </rPr>
      <t xml:space="preserve">b152 </t>
    </r>
  </si>
  <si>
    <t>Rifiuta o non riesce a parlare in determinate situazioni sociali (ad esempio, cantare, fare il calendario ...)</t>
  </si>
  <si>
    <t>Grado di percezione del docente</t>
  </si>
  <si>
    <r>
      <t xml:space="preserve">Funzioni e attitudini intrapersonali </t>
    </r>
    <r>
      <rPr>
        <b/>
        <sz val="12"/>
        <rFont val="Calibri"/>
        <family val="2"/>
        <scheme val="minor"/>
      </rPr>
      <t>b125</t>
    </r>
  </si>
  <si>
    <r>
      <t xml:space="preserve">Funzioni e attitudini intrapersonali </t>
    </r>
    <r>
      <rPr>
        <b/>
        <sz val="12"/>
        <rFont val="Calibri"/>
        <family val="2"/>
        <scheme val="minor"/>
      </rPr>
      <t>b125</t>
    </r>
    <r>
      <rPr>
        <sz val="12"/>
        <color rgb="FF0033CC"/>
        <rFont val="Calibri"/>
        <family val="2"/>
        <scheme val="minor"/>
      </rPr>
      <t xml:space="preserve">
Gestire i cambiamenti nelle routine quotidiana </t>
    </r>
    <r>
      <rPr>
        <b/>
        <sz val="12"/>
        <rFont val="Calibri"/>
        <family val="2"/>
        <scheme val="minor"/>
      </rPr>
      <t>d2304</t>
    </r>
    <r>
      <rPr>
        <sz val="12"/>
        <color rgb="FF0033CC"/>
        <rFont val="Calibri"/>
        <family val="2"/>
        <scheme val="minor"/>
      </rPr>
      <t xml:space="preserve">
Controllare il proprio comportamento  </t>
    </r>
    <r>
      <rPr>
        <b/>
        <sz val="12"/>
        <rFont val="Calibri"/>
        <family val="2"/>
        <scheme val="minor"/>
      </rPr>
      <t xml:space="preserve">d250 </t>
    </r>
  </si>
  <si>
    <t xml:space="preserve">Fa fatica a staccarsi fisicamente e/o piange  in modo inconsolabile quando l'adulto di riferimento (genitore, nonni ...) si allontana </t>
  </si>
  <si>
    <r>
      <t>Regolazione della minzione</t>
    </r>
    <r>
      <rPr>
        <b/>
        <sz val="12"/>
        <color rgb="FF0033CC"/>
        <rFont val="Calibri"/>
        <family val="2"/>
        <scheme val="minor"/>
      </rPr>
      <t xml:space="preserve"> </t>
    </r>
    <r>
      <rPr>
        <b/>
        <sz val="12"/>
        <rFont val="Calibri"/>
        <family val="2"/>
        <scheme val="minor"/>
      </rPr>
      <t xml:space="preserve">d5300                                                   </t>
    </r>
    <r>
      <rPr>
        <sz val="12"/>
        <color rgb="FF0033CC"/>
        <rFont val="Calibri"/>
        <family val="2"/>
        <scheme val="minor"/>
      </rPr>
      <t>Regolazione della defecazione</t>
    </r>
    <r>
      <rPr>
        <b/>
        <sz val="12"/>
        <rFont val="Calibri"/>
        <family val="2"/>
        <scheme val="minor"/>
      </rPr>
      <t xml:space="preserve"> d5301</t>
    </r>
  </si>
  <si>
    <r>
      <t xml:space="preserve">Regolazione della minzione </t>
    </r>
    <r>
      <rPr>
        <b/>
        <sz val="12"/>
        <rFont val="Calibri"/>
        <family val="2"/>
        <scheme val="minor"/>
      </rPr>
      <t xml:space="preserve">d5300  </t>
    </r>
    <r>
      <rPr>
        <sz val="12"/>
        <color rgb="FF0033CC"/>
        <rFont val="Calibri"/>
        <family val="2"/>
        <scheme val="minor"/>
      </rPr>
      <t xml:space="preserve">                                                Regolazione della defecazione </t>
    </r>
    <r>
      <rPr>
        <b/>
        <sz val="12"/>
        <rFont val="Calibri"/>
        <family val="2"/>
        <scheme val="minor"/>
      </rPr>
      <t>d5301</t>
    </r>
  </si>
  <si>
    <t>Chiede continuamente il cibo; mangia in modo incontrollato e vorace</t>
  </si>
  <si>
    <t>Sulla base delle dimensioni precedentemente valutate, esprima un punteggio rispetto al livello di impegno professionale individuale a lei richiesto per la gestione del bambino
(indicare la scelta con una "x")</t>
  </si>
  <si>
    <r>
      <rPr>
        <sz val="11"/>
        <color rgb="FF0000FF"/>
        <rFont val="Calibri"/>
        <family val="2"/>
        <scheme val="minor"/>
      </rPr>
      <t xml:space="preserve">Spesso
</t>
    </r>
    <r>
      <rPr>
        <sz val="11"/>
        <color rgb="FFFF0000"/>
        <rFont val="Calibri"/>
        <family val="2"/>
        <scheme val="minor"/>
      </rPr>
      <t>problema grave (2)</t>
    </r>
  </si>
  <si>
    <r>
      <rPr>
        <sz val="11"/>
        <color rgb="FF0000FF"/>
        <rFont val="Calibri"/>
        <family val="2"/>
        <scheme val="minor"/>
      </rPr>
      <t>Quasi sempre</t>
    </r>
    <r>
      <rPr>
        <sz val="11"/>
        <color rgb="FFFF0000"/>
        <rFont val="Calibri"/>
        <family val="2"/>
        <scheme val="minor"/>
      </rPr>
      <t xml:space="preserve"> 
problema completo (3)</t>
    </r>
  </si>
  <si>
    <r>
      <rPr>
        <sz val="11"/>
        <color rgb="FF0000FF"/>
        <rFont val="Calibri"/>
        <family val="2"/>
        <scheme val="minor"/>
      </rPr>
      <t>Qualche volta</t>
    </r>
    <r>
      <rPr>
        <sz val="11"/>
        <color rgb="FFFF0000"/>
        <rFont val="Calibri"/>
        <family val="2"/>
        <scheme val="minor"/>
      </rPr>
      <t xml:space="preserve"> 
problema lieve 
(1)</t>
    </r>
  </si>
  <si>
    <r>
      <rPr>
        <sz val="11"/>
        <color rgb="FF0000FF"/>
        <rFont val="Calibri"/>
        <family val="2"/>
        <scheme val="minor"/>
      </rPr>
      <t xml:space="preserve">Mai   </t>
    </r>
    <r>
      <rPr>
        <sz val="11"/>
        <color rgb="FFFF0000"/>
        <rFont val="Calibri"/>
        <family val="2"/>
        <scheme val="minor"/>
      </rPr>
      <t xml:space="preserve"> nessun problema 
(0)</t>
    </r>
  </si>
  <si>
    <t>ANSIA</t>
  </si>
  <si>
    <t>CODICE ALUNNO</t>
  </si>
  <si>
    <t xml:space="preserve">Data   </t>
  </si>
  <si>
    <t xml:space="preserve">Istituto scolastico di appartenenza  </t>
  </si>
  <si>
    <t xml:space="preserve">Docente/i  </t>
  </si>
  <si>
    <t xml:space="preserve">anno di nascita  </t>
  </si>
  <si>
    <t xml:space="preserve">
</t>
  </si>
  <si>
    <t>Scuola/Plesso/Sezione/classe</t>
  </si>
  <si>
    <t xml:space="preserve">Sesso  (m/f)  </t>
  </si>
  <si>
    <t>(scrivere in verticale)</t>
  </si>
  <si>
    <t xml:space="preserve">Cognome  (scrivere lettera iniziale)  </t>
  </si>
  <si>
    <t xml:space="preserve">Nome (scrivere lettera iniziale)  </t>
  </si>
  <si>
    <t xml:space="preserve">Scuola/Plesso/Sezione/Classe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</si>
</sst>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rgb="FF0000FF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0"/>
      <color rgb="FF0000FF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rgb="FF0033CC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12"/>
      <color rgb="FF0033CC"/>
      <name val="Calibri"/>
      <family val="2"/>
      <scheme val="minor"/>
    </font>
    <font>
      <b/>
      <sz val="12"/>
      <name val="Calibri"/>
      <family val="2"/>
      <scheme val="minor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sz val="11"/>
      <color indexed="8"/>
      <name val="Verdana"/>
      <family val="2"/>
    </font>
    <font>
      <sz val="11"/>
      <color theme="1"/>
      <name val="Times New Roman"/>
      <family val="1"/>
    </font>
    <font>
      <sz val="18"/>
      <color rgb="FF0033CC"/>
      <name val="Calibri"/>
      <family val="2"/>
      <scheme val="minor"/>
    </font>
    <font>
      <i/>
      <sz val="18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Verdana"/>
      <family val="2"/>
    </font>
    <font>
      <b/>
      <sz val="12"/>
      <color theme="1"/>
      <name val="Verdana"/>
      <family val="2"/>
    </font>
    <font>
      <b/>
      <sz val="12"/>
      <color rgb="FF000000"/>
      <name val="Verdana"/>
      <family val="2"/>
    </font>
    <font>
      <b/>
      <sz val="6"/>
      <color rgb="FF000000"/>
      <name val="Verdana"/>
      <family val="2"/>
    </font>
    <font>
      <b/>
      <sz val="12"/>
      <color rgb="FF0033CC"/>
      <name val="Calibri"/>
      <family val="2"/>
      <scheme val="minor"/>
    </font>
    <font>
      <b/>
      <i/>
      <sz val="20"/>
      <color rgb="FFFF0000"/>
      <name val="Times New Roman"/>
      <family val="1"/>
    </font>
    <font>
      <b/>
      <i/>
      <sz val="20"/>
      <color rgb="FF0033CC"/>
      <name val="Times New Roman"/>
      <family val="1"/>
    </font>
    <font>
      <b/>
      <sz val="18"/>
      <color rgb="FF0033CC"/>
      <name val="Calibri"/>
      <family val="2"/>
      <scheme val="minor"/>
    </font>
    <font>
      <b/>
      <sz val="20"/>
      <color rgb="FFC0000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sz val="24"/>
      <color rgb="FF0033CC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102">
    <border>
      <left/>
      <right/>
      <top/>
      <bottom/>
      <diagonal/>
    </border>
    <border>
      <left style="double">
        <color rgb="FF0000FF"/>
      </left>
      <right style="hair">
        <color rgb="FF0000FF"/>
      </right>
      <top style="double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hair">
        <color rgb="FF0000FF"/>
      </right>
      <top style="double">
        <color rgb="FF0000FF"/>
      </top>
      <bottom style="hair">
        <color rgb="FF0000FF"/>
      </bottom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rgb="FF0000FF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/>
      <bottom/>
      <diagonal/>
    </border>
    <border>
      <left style="hair">
        <color rgb="FF0000FF"/>
      </left>
      <right/>
      <top style="double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double">
        <color rgb="FF0000FF"/>
      </bottom>
      <diagonal/>
    </border>
    <border>
      <left style="double">
        <color rgb="FF336600"/>
      </left>
      <right/>
      <top style="double">
        <color rgb="FF336600"/>
      </top>
      <bottom/>
      <diagonal/>
    </border>
    <border>
      <left/>
      <right/>
      <top style="double">
        <color rgb="FF336600"/>
      </top>
      <bottom/>
      <diagonal/>
    </border>
    <border>
      <left/>
      <right style="double">
        <color rgb="FF336600"/>
      </right>
      <top style="double">
        <color rgb="FF336600"/>
      </top>
      <bottom/>
      <diagonal/>
    </border>
    <border>
      <left style="double">
        <color rgb="FF336600"/>
      </left>
      <right/>
      <top/>
      <bottom/>
      <diagonal/>
    </border>
    <border>
      <left/>
      <right style="double">
        <color rgb="FF336600"/>
      </right>
      <top/>
      <bottom/>
      <diagonal/>
    </border>
    <border>
      <left style="double">
        <color rgb="FF336600"/>
      </left>
      <right/>
      <top/>
      <bottom style="double">
        <color rgb="FF336600"/>
      </bottom>
      <diagonal/>
    </border>
    <border>
      <left/>
      <right/>
      <top/>
      <bottom style="double">
        <color rgb="FF336600"/>
      </bottom>
      <diagonal/>
    </border>
    <border>
      <left/>
      <right style="double">
        <color rgb="FF336600"/>
      </right>
      <top/>
      <bottom style="double">
        <color rgb="FF3366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rgb="FF0070C0"/>
      </left>
      <right style="hair">
        <color rgb="FF0070C0"/>
      </right>
      <top style="double">
        <color rgb="FF0070C0"/>
      </top>
      <bottom style="hair">
        <color rgb="FF0070C0"/>
      </bottom>
      <diagonal/>
    </border>
    <border>
      <left/>
      <right style="hair">
        <color rgb="FF0070C0"/>
      </right>
      <top style="double">
        <color rgb="FF0070C0"/>
      </top>
      <bottom style="hair">
        <color rgb="FF0070C0"/>
      </bottom>
      <diagonal/>
    </border>
    <border>
      <left style="hair">
        <color rgb="FF0070C0"/>
      </left>
      <right style="hair">
        <color rgb="FF0070C0"/>
      </right>
      <top style="double">
        <color rgb="FF0070C0"/>
      </top>
      <bottom style="hair">
        <color rgb="FF0070C0"/>
      </bottom>
      <diagonal/>
    </border>
    <border>
      <left style="hair">
        <color rgb="FF0070C0"/>
      </left>
      <right style="double">
        <color rgb="FF0070C0"/>
      </right>
      <top style="double">
        <color rgb="FF0070C0"/>
      </top>
      <bottom style="hair">
        <color rgb="FF0070C0"/>
      </bottom>
      <diagonal/>
    </border>
    <border>
      <left style="double">
        <color rgb="FF0070C0"/>
      </left>
      <right style="hair">
        <color rgb="FF0070C0"/>
      </right>
      <top style="hair">
        <color rgb="FF0070C0"/>
      </top>
      <bottom style="double">
        <color rgb="FF0070C0"/>
      </bottom>
      <diagonal/>
    </border>
    <border>
      <left/>
      <right style="hair">
        <color rgb="FF0070C0"/>
      </right>
      <top style="hair">
        <color rgb="FF0070C0"/>
      </top>
      <bottom style="double">
        <color rgb="FF0070C0"/>
      </bottom>
      <diagonal/>
    </border>
    <border>
      <left style="hair">
        <color rgb="FF0070C0"/>
      </left>
      <right style="hair">
        <color rgb="FF0070C0"/>
      </right>
      <top style="hair">
        <color rgb="FF0070C0"/>
      </top>
      <bottom style="double">
        <color rgb="FF0070C0"/>
      </bottom>
      <diagonal/>
    </border>
    <border>
      <left style="hair">
        <color rgb="FF0070C0"/>
      </left>
      <right style="double">
        <color rgb="FF0070C0"/>
      </right>
      <top style="hair">
        <color rgb="FF0070C0"/>
      </top>
      <bottom style="double">
        <color rgb="FF0070C0"/>
      </bottom>
      <diagonal/>
    </border>
    <border>
      <left style="double">
        <color rgb="FF0033CC"/>
      </left>
      <right style="double">
        <color rgb="FF0033CC"/>
      </right>
      <top style="double">
        <color rgb="FF0033CC"/>
      </top>
      <bottom style="double">
        <color rgb="FF0033CC"/>
      </bottom>
      <diagonal/>
    </border>
    <border>
      <left style="double">
        <color rgb="FFC00000"/>
      </left>
      <right style="double">
        <color rgb="FFC00000"/>
      </right>
      <top style="double">
        <color rgb="FFC00000"/>
      </top>
      <bottom style="double">
        <color rgb="FFC00000"/>
      </bottom>
      <diagonal/>
    </border>
    <border>
      <left style="double">
        <color rgb="FFC00000"/>
      </left>
      <right style="dotted">
        <color rgb="FFC00000"/>
      </right>
      <top style="double">
        <color rgb="FFC00000"/>
      </top>
      <bottom style="dotted">
        <color rgb="FFC00000"/>
      </bottom>
      <diagonal/>
    </border>
    <border>
      <left style="dotted">
        <color rgb="FFC00000"/>
      </left>
      <right style="double">
        <color rgb="FFC00000"/>
      </right>
      <top style="double">
        <color rgb="FFC00000"/>
      </top>
      <bottom style="dotted">
        <color rgb="FFC00000"/>
      </bottom>
      <diagonal/>
    </border>
    <border>
      <left style="double">
        <color rgb="FFC00000"/>
      </left>
      <right style="dotted">
        <color rgb="FFC00000"/>
      </right>
      <top style="dotted">
        <color rgb="FFC00000"/>
      </top>
      <bottom style="dotted">
        <color rgb="FFC00000"/>
      </bottom>
      <diagonal/>
    </border>
    <border>
      <left style="dotted">
        <color rgb="FFC00000"/>
      </left>
      <right style="double">
        <color rgb="FFC00000"/>
      </right>
      <top style="dotted">
        <color rgb="FFC00000"/>
      </top>
      <bottom style="dotted">
        <color rgb="FFC00000"/>
      </bottom>
      <diagonal/>
    </border>
    <border>
      <left style="double">
        <color rgb="FFC00000"/>
      </left>
      <right style="dotted">
        <color rgb="FFC00000"/>
      </right>
      <top style="dotted">
        <color rgb="FFC00000"/>
      </top>
      <bottom style="double">
        <color rgb="FFC00000"/>
      </bottom>
      <diagonal/>
    </border>
    <border>
      <left style="dotted">
        <color rgb="FFC00000"/>
      </left>
      <right style="double">
        <color rgb="FFC00000"/>
      </right>
      <top style="dotted">
        <color rgb="FFC00000"/>
      </top>
      <bottom style="double">
        <color rgb="FFC00000"/>
      </bottom>
      <diagonal/>
    </border>
    <border>
      <left style="hair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/>
      <right/>
      <top style="hair">
        <color rgb="FF0033CC"/>
      </top>
      <bottom style="hair">
        <color rgb="FF0033CC"/>
      </bottom>
      <diagonal/>
    </border>
    <border>
      <left/>
      <right/>
      <top style="hair">
        <color rgb="FF0033CC"/>
      </top>
      <bottom style="double">
        <color rgb="FF0033CC"/>
      </bottom>
      <diagonal/>
    </border>
    <border>
      <left style="hair">
        <color rgb="FF0000FF"/>
      </left>
      <right/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 style="thick">
        <color rgb="FF808080"/>
      </left>
      <right style="thick">
        <color rgb="FF808080"/>
      </right>
      <top/>
      <bottom/>
      <diagonal/>
    </border>
    <border>
      <left style="thick">
        <color rgb="FF808080"/>
      </left>
      <right style="thick">
        <color rgb="FF808080"/>
      </right>
      <top/>
      <bottom style="medium">
        <color rgb="FF808080"/>
      </bottom>
      <diagonal/>
    </border>
    <border>
      <left style="thick">
        <color rgb="FF808080"/>
      </left>
      <right style="thick">
        <color rgb="FF808080"/>
      </right>
      <top/>
      <bottom style="thick">
        <color rgb="FF808080"/>
      </bottom>
      <diagonal/>
    </border>
    <border>
      <left style="double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hair">
        <color rgb="FF0000FF"/>
      </right>
      <top style="hair">
        <color rgb="FF0000FF"/>
      </top>
      <bottom/>
      <diagonal/>
    </border>
    <border>
      <left style="hair">
        <color rgb="FF0000FF"/>
      </left>
      <right style="double">
        <color rgb="FF0000FF"/>
      </right>
      <top style="hair">
        <color rgb="FF0000FF"/>
      </top>
      <bottom/>
      <diagonal/>
    </border>
    <border>
      <left style="double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hair">
        <color rgb="FF0000FF"/>
      </right>
      <top/>
      <bottom style="hair">
        <color rgb="FF0000FF"/>
      </bottom>
      <diagonal/>
    </border>
    <border>
      <left style="hair">
        <color rgb="FF0000FF"/>
      </left>
      <right style="double">
        <color rgb="FF0000FF"/>
      </right>
      <top/>
      <bottom style="hair">
        <color rgb="FF0000FF"/>
      </bottom>
      <diagonal/>
    </border>
    <border>
      <left/>
      <right/>
      <top style="double">
        <color rgb="FF0033CC"/>
      </top>
      <bottom/>
      <diagonal/>
    </border>
    <border>
      <left style="double">
        <color rgb="FF0033CC"/>
      </left>
      <right/>
      <top style="double">
        <color rgb="FF0033CC"/>
      </top>
      <bottom style="thin">
        <color indexed="64"/>
      </bottom>
      <diagonal/>
    </border>
    <border>
      <left style="double">
        <color rgb="FF0033CC"/>
      </left>
      <right/>
      <top style="thin">
        <color indexed="64"/>
      </top>
      <bottom style="double">
        <color rgb="FF0033CC"/>
      </bottom>
      <diagonal/>
    </border>
    <border>
      <left style="double">
        <color rgb="FF0033CC"/>
      </left>
      <right style="double">
        <color rgb="FF0070C0"/>
      </right>
      <top style="double">
        <color rgb="FF0070C0"/>
      </top>
      <bottom/>
      <diagonal/>
    </border>
    <border>
      <left style="double">
        <color rgb="FF0033CC"/>
      </left>
      <right style="double">
        <color rgb="FF0070C0"/>
      </right>
      <top/>
      <bottom style="double">
        <color rgb="FF0070C0"/>
      </bottom>
      <diagonal/>
    </border>
    <border>
      <left style="double">
        <color rgb="FF0033CC"/>
      </left>
      <right style="hair">
        <color rgb="FF0000FF"/>
      </right>
      <top style="double">
        <color rgb="FF0000FF"/>
      </top>
      <bottom style="hair">
        <color rgb="FF0000FF"/>
      </bottom>
      <diagonal/>
    </border>
    <border>
      <left/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/>
      <right style="double">
        <color rgb="FF0000FF"/>
      </right>
      <top style="hair">
        <color rgb="FF0000FF"/>
      </top>
      <bottom/>
      <diagonal/>
    </border>
    <border>
      <left/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double">
        <color rgb="FF0000FF"/>
      </bottom>
      <diagonal/>
    </border>
    <border>
      <left/>
      <right style="double">
        <color rgb="FF0000FF"/>
      </right>
      <top/>
      <bottom style="hair">
        <color rgb="FF0000FF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rgb="FF0033CC"/>
      </left>
      <right style="double">
        <color rgb="FF0033CC"/>
      </right>
      <top style="double">
        <color rgb="FF0033CC"/>
      </top>
      <bottom style="hair">
        <color rgb="FF0000FF"/>
      </bottom>
      <diagonal/>
    </border>
    <border>
      <left style="double">
        <color rgb="FF0033CC"/>
      </left>
      <right style="double">
        <color rgb="FF0033CC"/>
      </right>
      <top style="hair">
        <color rgb="FF0000FF"/>
      </top>
      <bottom style="double">
        <color rgb="FF0033CC"/>
      </bottom>
      <diagonal/>
    </border>
    <border>
      <left/>
      <right/>
      <top/>
      <bottom style="hair">
        <color rgb="FF0033CC"/>
      </bottom>
      <diagonal/>
    </border>
    <border>
      <left/>
      <right/>
      <top style="hair">
        <color rgb="FF0033CC"/>
      </top>
      <bottom/>
      <diagonal/>
    </border>
    <border>
      <left/>
      <right style="hair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 style="hair">
        <color rgb="FF0000FF"/>
      </bottom>
      <diagonal/>
    </border>
    <border>
      <left/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/>
      <top style="hair">
        <color rgb="FF0000FF"/>
      </top>
      <bottom style="hair">
        <color rgb="FF0000FF"/>
      </bottom>
      <diagonal/>
    </border>
    <border>
      <left style="double">
        <color rgb="FF0000FF"/>
      </left>
      <right/>
      <top style="hair">
        <color rgb="FF0000FF"/>
      </top>
      <bottom style="double">
        <color rgb="FF0000FF"/>
      </bottom>
      <diagonal/>
    </border>
    <border>
      <left style="hair">
        <color rgb="FF0000FF"/>
      </left>
      <right style="double">
        <color rgb="FF0033CC"/>
      </right>
      <top style="double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33CC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double">
        <color rgb="FF0033CC"/>
      </right>
      <top style="hair">
        <color rgb="FF0000FF"/>
      </top>
      <bottom style="double">
        <color rgb="FF0000FF"/>
      </bottom>
      <diagonal/>
    </border>
    <border>
      <left style="hair">
        <color rgb="FF0033CC"/>
      </left>
      <right style="hair">
        <color rgb="FF0033CC"/>
      </right>
      <top style="hair">
        <color rgb="FF0033CC"/>
      </top>
      <bottom style="hair">
        <color rgb="FF0033CC"/>
      </bottom>
      <diagonal/>
    </border>
    <border>
      <left style="double">
        <color rgb="FF0033CC"/>
      </left>
      <right/>
      <top/>
      <bottom/>
      <diagonal/>
    </border>
    <border>
      <left/>
      <right style="hair">
        <color rgb="FF0033CC"/>
      </right>
      <top/>
      <bottom/>
      <diagonal/>
    </border>
    <border>
      <left style="double">
        <color rgb="FF0033CC"/>
      </left>
      <right/>
      <top style="double">
        <color rgb="FF0033CC"/>
      </top>
      <bottom/>
      <diagonal/>
    </border>
    <border>
      <left style="double">
        <color rgb="FF0033CC"/>
      </left>
      <right/>
      <top/>
      <bottom style="double">
        <color rgb="FF0033CC"/>
      </bottom>
      <diagonal/>
    </border>
    <border>
      <left/>
      <right style="hair">
        <color rgb="FF0033CC"/>
      </right>
      <top/>
      <bottom style="double">
        <color rgb="FF0033CC"/>
      </bottom>
      <diagonal/>
    </border>
    <border>
      <left/>
      <right/>
      <top/>
      <bottom style="double">
        <color rgb="FF0033CC"/>
      </bottom>
      <diagonal/>
    </border>
    <border>
      <left style="hair">
        <color rgb="FF0033CC"/>
      </left>
      <right/>
      <top/>
      <bottom style="hair">
        <color rgb="FF0033CC"/>
      </bottom>
      <diagonal/>
    </border>
    <border>
      <left style="hair">
        <color rgb="FF0033CC"/>
      </left>
      <right/>
      <top style="hair">
        <color rgb="FF0033CC"/>
      </top>
      <bottom style="double">
        <color rgb="FF0033CC"/>
      </bottom>
      <diagonal/>
    </border>
    <border>
      <left style="double">
        <color rgb="FF0033CC"/>
      </left>
      <right style="double">
        <color rgb="FF0033CC"/>
      </right>
      <top style="double">
        <color rgb="FF0033CC"/>
      </top>
      <bottom/>
      <diagonal/>
    </border>
    <border>
      <left style="double">
        <color rgb="FF0033CC"/>
      </left>
      <right style="double">
        <color rgb="FF0033CC"/>
      </right>
      <top/>
      <bottom style="double">
        <color rgb="FF0033CC"/>
      </bottom>
      <diagonal/>
    </border>
    <border>
      <left style="double">
        <color rgb="FF0033CC"/>
      </left>
      <right style="double">
        <color rgb="FF0033CC"/>
      </right>
      <top style="double">
        <color rgb="FF0033CC"/>
      </top>
      <bottom style="hair">
        <color rgb="FF0033CC"/>
      </bottom>
      <diagonal/>
    </border>
    <border>
      <left style="double">
        <color rgb="FF0033CC"/>
      </left>
      <right style="double">
        <color rgb="FF0033CC"/>
      </right>
      <top style="hair">
        <color rgb="FF0033CC"/>
      </top>
      <bottom style="hair">
        <color rgb="FF0033CC"/>
      </bottom>
      <diagonal/>
    </border>
    <border>
      <left style="double">
        <color rgb="FF0033CC"/>
      </left>
      <right style="double">
        <color rgb="FF0033CC"/>
      </right>
      <top style="hair">
        <color rgb="FF0033CC"/>
      </top>
      <bottom style="double">
        <color rgb="FF0033CC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40">
    <xf numFmtId="0" fontId="0" fillId="0" borderId="0" xfId="0"/>
    <xf numFmtId="0" fontId="18" fillId="2" borderId="31" xfId="0" applyFont="1" applyFill="1" applyBorder="1" applyAlignment="1" applyProtection="1">
      <alignment horizontal="center" vertical="center"/>
      <protection locked="0"/>
    </xf>
    <xf numFmtId="0" fontId="18" fillId="2" borderId="32" xfId="0" applyFont="1" applyFill="1" applyBorder="1" applyAlignment="1" applyProtection="1">
      <alignment horizontal="center" vertical="center"/>
      <protection locked="0"/>
    </xf>
    <xf numFmtId="0" fontId="18" fillId="2" borderId="33" xfId="0" applyFont="1" applyFill="1" applyBorder="1" applyAlignment="1" applyProtection="1">
      <alignment horizontal="center" vertical="center"/>
      <protection locked="0"/>
    </xf>
    <xf numFmtId="0" fontId="18" fillId="2" borderId="34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7" fillId="3" borderId="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 applyProtection="1">
      <alignment horizontal="left"/>
      <protection hidden="1"/>
    </xf>
    <xf numFmtId="0" fontId="17" fillId="0" borderId="7" xfId="0" applyFont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13" fillId="0" borderId="26" xfId="0" applyFont="1" applyFill="1" applyBorder="1" applyAlignment="1" applyProtection="1">
      <alignment horizontal="center" vertical="center"/>
      <protection hidden="1"/>
    </xf>
    <xf numFmtId="0" fontId="0" fillId="0" borderId="18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20" xfId="0" applyBorder="1" applyProtection="1"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0" fontId="0" fillId="0" borderId="21" xfId="0" applyBorder="1" applyProtection="1">
      <protection hidden="1"/>
    </xf>
    <xf numFmtId="0" fontId="0" fillId="0" borderId="0" xfId="0" applyBorder="1" applyProtection="1">
      <protection hidden="1"/>
    </xf>
    <xf numFmtId="0" fontId="20" fillId="0" borderId="13" xfId="0" applyFont="1" applyBorder="1" applyAlignment="1" applyProtection="1">
      <alignment horizontal="center" vertical="center"/>
      <protection hidden="1"/>
    </xf>
    <xf numFmtId="0" fontId="0" fillId="0" borderId="22" xfId="0" applyBorder="1" applyProtection="1"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4" fillId="3" borderId="7" xfId="0" applyFont="1" applyFill="1" applyBorder="1" applyAlignment="1" applyProtection="1">
      <alignment horizontal="left" vertical="center" wrapText="1"/>
      <protection hidden="1"/>
    </xf>
    <xf numFmtId="0" fontId="5" fillId="3" borderId="7" xfId="0" applyFont="1" applyFill="1" applyBorder="1" applyAlignment="1" applyProtection="1">
      <alignment horizontal="left" vertical="center" wrapText="1"/>
      <protection hidden="1"/>
    </xf>
    <xf numFmtId="164" fontId="0" fillId="0" borderId="44" xfId="0" applyNumberFormat="1" applyBorder="1" applyAlignment="1" applyProtection="1">
      <alignment horizontal="center" vertical="center"/>
      <protection hidden="1"/>
    </xf>
    <xf numFmtId="1" fontId="0" fillId="0" borderId="37" xfId="0" applyNumberFormat="1" applyBorder="1" applyAlignment="1" applyProtection="1">
      <alignment horizontal="center" vertical="center"/>
      <protection hidden="1"/>
    </xf>
    <xf numFmtId="1" fontId="0" fillId="2" borderId="38" xfId="0" applyNumberForma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4" fillId="3" borderId="11" xfId="0" applyFont="1" applyFill="1" applyBorder="1" applyAlignment="1" applyProtection="1">
      <alignment horizontal="left" vertical="center" wrapText="1"/>
      <protection hidden="1"/>
    </xf>
    <xf numFmtId="164" fontId="0" fillId="4" borderId="11" xfId="0" applyNumberFormat="1" applyFill="1" applyBorder="1" applyAlignment="1" applyProtection="1">
      <alignment horizontal="center" vertical="center"/>
      <protection hidden="1"/>
    </xf>
    <xf numFmtId="164" fontId="0" fillId="4" borderId="16" xfId="0" applyNumberFormat="1" applyFill="1" applyBorder="1" applyAlignment="1" applyProtection="1">
      <alignment horizontal="center" vertical="center"/>
      <protection hidden="1"/>
    </xf>
    <xf numFmtId="164" fontId="0" fillId="4" borderId="4" xfId="0" applyNumberFormat="1" applyFill="1" applyBorder="1" applyAlignment="1" applyProtection="1">
      <alignment horizontal="center" vertical="center"/>
      <protection hidden="1"/>
    </xf>
    <xf numFmtId="1" fontId="0" fillId="0" borderId="39" xfId="0" applyNumberFormat="1" applyBorder="1" applyAlignment="1" applyProtection="1">
      <alignment horizontal="center" vertical="center"/>
      <protection hidden="1"/>
    </xf>
    <xf numFmtId="1" fontId="0" fillId="2" borderId="40" xfId="0" applyNumberForma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left" vertical="center" wrapText="1"/>
      <protection hidden="1"/>
    </xf>
    <xf numFmtId="0" fontId="20" fillId="0" borderId="43" xfId="0" applyFont="1" applyBorder="1" applyAlignment="1" applyProtection="1">
      <alignment horizontal="center" vertical="center" wrapText="1"/>
      <protection hidden="1"/>
    </xf>
    <xf numFmtId="0" fontId="1" fillId="4" borderId="5" xfId="0" applyFont="1" applyFill="1" applyBorder="1" applyAlignment="1" applyProtection="1">
      <alignment horizontal="center" vertical="center"/>
      <protection hidden="1"/>
    </xf>
    <xf numFmtId="0" fontId="14" fillId="3" borderId="8" xfId="0" applyFont="1" applyFill="1" applyBorder="1" applyAlignment="1" applyProtection="1">
      <alignment horizontal="left" vertical="center" wrapText="1"/>
      <protection hidden="1"/>
    </xf>
    <xf numFmtId="0" fontId="5" fillId="3" borderId="8" xfId="0" applyFont="1" applyFill="1" applyBorder="1" applyAlignment="1" applyProtection="1">
      <alignment horizontal="left" vertical="center" wrapText="1"/>
      <protection hidden="1"/>
    </xf>
    <xf numFmtId="164" fontId="0" fillId="4" borderId="8" xfId="0" applyNumberFormat="1" applyFill="1" applyBorder="1" applyAlignment="1" applyProtection="1">
      <alignment horizontal="center" vertical="center"/>
      <protection hidden="1"/>
    </xf>
    <xf numFmtId="164" fontId="0" fillId="4" borderId="17" xfId="0" applyNumberFormat="1" applyFill="1" applyBorder="1" applyAlignment="1" applyProtection="1">
      <alignment horizontal="center" vertical="center"/>
      <protection hidden="1"/>
    </xf>
    <xf numFmtId="1" fontId="0" fillId="0" borderId="41" xfId="0" applyNumberFormat="1" applyBorder="1" applyAlignment="1" applyProtection="1">
      <alignment horizontal="center" vertical="center"/>
      <protection hidden="1"/>
    </xf>
    <xf numFmtId="1" fontId="0" fillId="2" borderId="42" xfId="0" applyNumberForma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164" fontId="0" fillId="5" borderId="7" xfId="0" applyNumberFormat="1" applyFill="1" applyBorder="1" applyAlignment="1" applyProtection="1">
      <alignment horizontal="center" vertical="center"/>
      <protection hidden="1"/>
    </xf>
    <xf numFmtId="164" fontId="0" fillId="5" borderId="15" xfId="0" applyNumberFormat="1" applyFill="1" applyBorder="1" applyAlignment="1" applyProtection="1">
      <alignment horizontal="center" vertical="center"/>
      <protection hidden="1"/>
    </xf>
    <xf numFmtId="0" fontId="1" fillId="5" borderId="3" xfId="0" applyFont="1" applyFill="1" applyBorder="1" applyAlignment="1" applyProtection="1">
      <alignment horizontal="center" vertical="center"/>
      <protection hidden="1"/>
    </xf>
    <xf numFmtId="164" fontId="0" fillId="5" borderId="11" xfId="0" applyNumberFormat="1" applyFill="1" applyBorder="1" applyAlignment="1" applyProtection="1">
      <alignment horizontal="center" vertical="center"/>
      <protection hidden="1"/>
    </xf>
    <xf numFmtId="164" fontId="0" fillId="5" borderId="16" xfId="0" applyNumberFormat="1" applyFill="1" applyBorder="1" applyAlignment="1" applyProtection="1">
      <alignment horizontal="center" vertical="center"/>
      <protection hidden="1"/>
    </xf>
    <xf numFmtId="0" fontId="0" fillId="0" borderId="23" xfId="0" applyBorder="1" applyProtection="1"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1" fillId="5" borderId="5" xfId="0" applyFont="1" applyFill="1" applyBorder="1" applyAlignment="1" applyProtection="1">
      <alignment horizontal="center" vertical="center"/>
      <protection hidden="1"/>
    </xf>
    <xf numFmtId="164" fontId="0" fillId="5" borderId="8" xfId="0" applyNumberFormat="1" applyFill="1" applyBorder="1" applyAlignment="1" applyProtection="1">
      <alignment horizontal="center" vertical="center"/>
      <protection hidden="1"/>
    </xf>
    <xf numFmtId="164" fontId="0" fillId="5" borderId="17" xfId="0" applyNumberFormat="1" applyFill="1" applyBorder="1" applyAlignment="1" applyProtection="1">
      <alignment horizontal="center" vertical="center"/>
      <protection hidden="1"/>
    </xf>
    <xf numFmtId="164" fontId="0" fillId="6" borderId="7" xfId="0" applyNumberFormat="1" applyFill="1" applyBorder="1" applyAlignment="1" applyProtection="1">
      <alignment horizontal="center" vertical="center"/>
      <protection hidden="1"/>
    </xf>
    <xf numFmtId="164" fontId="0" fillId="6" borderId="15" xfId="0" applyNumberFormat="1" applyFill="1" applyBorder="1" applyAlignment="1" applyProtection="1">
      <alignment horizontal="center" vertical="center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0" fontId="1" fillId="6" borderId="3" xfId="0" applyFont="1" applyFill="1" applyBorder="1" applyAlignment="1" applyProtection="1">
      <alignment horizontal="left" vertical="center"/>
      <protection hidden="1"/>
    </xf>
    <xf numFmtId="164" fontId="0" fillId="6" borderId="11" xfId="0" applyNumberFormat="1" applyFill="1" applyBorder="1" applyAlignment="1" applyProtection="1">
      <alignment horizontal="center" vertical="center"/>
      <protection hidden="1"/>
    </xf>
    <xf numFmtId="164" fontId="0" fillId="6" borderId="16" xfId="0" applyNumberFormat="1" applyFill="1" applyBorder="1" applyAlignment="1" applyProtection="1">
      <alignment horizontal="center" vertical="center"/>
      <protection hidden="1"/>
    </xf>
    <xf numFmtId="164" fontId="0" fillId="6" borderId="3" xfId="0" applyNumberFormat="1" applyFill="1" applyBorder="1" applyAlignment="1" applyProtection="1">
      <alignment horizontal="center" vertical="center"/>
      <protection hidden="1"/>
    </xf>
    <xf numFmtId="0" fontId="1" fillId="6" borderId="5" xfId="0" applyFont="1" applyFill="1" applyBorder="1" applyAlignment="1" applyProtection="1">
      <alignment horizontal="left" vertical="center"/>
      <protection hidden="1"/>
    </xf>
    <xf numFmtId="164" fontId="0" fillId="6" borderId="5" xfId="0" applyNumberFormat="1" applyFill="1" applyBorder="1" applyAlignment="1" applyProtection="1">
      <alignment horizontal="center" vertical="center"/>
      <protection hidden="1"/>
    </xf>
    <xf numFmtId="164" fontId="0" fillId="6" borderId="8" xfId="0" applyNumberFormat="1" applyFill="1" applyBorder="1" applyAlignment="1" applyProtection="1">
      <alignment horizontal="center" vertical="center"/>
      <protection hidden="1"/>
    </xf>
    <xf numFmtId="164" fontId="0" fillId="6" borderId="17" xfId="0" applyNumberFormat="1" applyFill="1" applyBorder="1" applyAlignment="1" applyProtection="1">
      <alignment horizontal="center" vertical="center"/>
      <protection hidden="1"/>
    </xf>
    <xf numFmtId="164" fontId="0" fillId="0" borderId="45" xfId="0" applyNumberForma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11" xfId="0" applyFill="1" applyBorder="1" applyAlignment="1" applyProtection="1">
      <alignment horizontal="center" vertical="center"/>
      <protection locked="0"/>
    </xf>
    <xf numFmtId="0" fontId="0" fillId="5" borderId="4" xfId="0" applyFill="1" applyBorder="1" applyAlignment="1" applyProtection="1">
      <alignment horizontal="center" vertical="center"/>
      <protection locked="0"/>
    </xf>
    <xf numFmtId="0" fontId="0" fillId="5" borderId="8" xfId="0" applyFill="1" applyBorder="1" applyAlignment="1" applyProtection="1">
      <alignment horizontal="center" vertical="center"/>
      <protection locked="0"/>
    </xf>
    <xf numFmtId="0" fontId="0" fillId="5" borderId="6" xfId="0" applyFill="1" applyBorder="1" applyAlignment="1" applyProtection="1">
      <alignment horizontal="center" vertical="center"/>
      <protection locked="0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0" fillId="6" borderId="8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Protection="1">
      <protection hidden="1"/>
    </xf>
    <xf numFmtId="0" fontId="7" fillId="3" borderId="46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wrapText="1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49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3" fillId="3" borderId="0" xfId="1" applyFill="1" applyAlignment="1">
      <alignment horizontal="center" vertical="center"/>
    </xf>
    <xf numFmtId="0" fontId="26" fillId="3" borderId="0" xfId="0" applyFont="1" applyFill="1" applyBorder="1" applyAlignment="1">
      <alignment horizontal="center" vertical="center" wrapText="1"/>
    </xf>
    <xf numFmtId="0" fontId="1" fillId="5" borderId="52" xfId="0" applyFont="1" applyFill="1" applyBorder="1" applyAlignment="1" applyProtection="1">
      <alignment horizontal="center" vertical="center"/>
      <protection hidden="1"/>
    </xf>
    <xf numFmtId="0" fontId="5" fillId="3" borderId="53" xfId="0" applyFont="1" applyFill="1" applyBorder="1" applyAlignment="1" applyProtection="1">
      <alignment horizontal="left" vertical="center" wrapText="1"/>
      <protection hidden="1"/>
    </xf>
    <xf numFmtId="0" fontId="0" fillId="5" borderId="53" xfId="0" applyFill="1" applyBorder="1" applyAlignment="1" applyProtection="1">
      <alignment horizontal="center" vertical="center"/>
      <protection locked="0"/>
    </xf>
    <xf numFmtId="0" fontId="0" fillId="5" borderId="54" xfId="0" applyFill="1" applyBorder="1" applyAlignment="1" applyProtection="1">
      <alignment horizontal="center" vertical="center"/>
      <protection locked="0"/>
    </xf>
    <xf numFmtId="0" fontId="1" fillId="6" borderId="55" xfId="0" applyFont="1" applyFill="1" applyBorder="1" applyAlignment="1" applyProtection="1">
      <alignment horizontal="left" vertical="center"/>
      <protection hidden="1"/>
    </xf>
    <xf numFmtId="0" fontId="5" fillId="3" borderId="56" xfId="0" applyFont="1" applyFill="1" applyBorder="1" applyAlignment="1" applyProtection="1">
      <alignment horizontal="left" vertical="center" wrapText="1"/>
      <protection hidden="1"/>
    </xf>
    <xf numFmtId="0" fontId="0" fillId="6" borderId="56" xfId="0" applyFill="1" applyBorder="1" applyAlignment="1" applyProtection="1">
      <alignment horizontal="center" vertical="center"/>
      <protection locked="0"/>
    </xf>
    <xf numFmtId="0" fontId="0" fillId="6" borderId="57" xfId="0" applyFill="1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left" wrapText="1"/>
      <protection hidden="1"/>
    </xf>
    <xf numFmtId="0" fontId="1" fillId="6" borderId="63" xfId="0" applyFont="1" applyFill="1" applyBorder="1" applyAlignment="1" applyProtection="1">
      <alignment horizontal="left" vertical="center"/>
      <protection hidden="1"/>
    </xf>
    <xf numFmtId="0" fontId="14" fillId="3" borderId="53" xfId="0" applyFont="1" applyFill="1" applyBorder="1" applyAlignment="1" applyProtection="1">
      <alignment horizontal="left" vertical="center" wrapText="1"/>
      <protection hidden="1"/>
    </xf>
    <xf numFmtId="0" fontId="14" fillId="3" borderId="56" xfId="0" applyFont="1" applyFill="1" applyBorder="1" applyAlignment="1" applyProtection="1">
      <alignment horizontal="left" vertical="center" wrapText="1"/>
      <protection hidden="1"/>
    </xf>
    <xf numFmtId="0" fontId="5" fillId="3" borderId="11" xfId="0" applyFont="1" applyFill="1" applyBorder="1" applyAlignment="1" applyProtection="1">
      <alignment horizontal="left" vertical="center"/>
      <protection hidden="1"/>
    </xf>
    <xf numFmtId="164" fontId="0" fillId="5" borderId="64" xfId="0" applyNumberFormat="1" applyFill="1" applyBorder="1" applyAlignment="1" applyProtection="1">
      <alignment horizontal="center" vertical="center"/>
      <protection hidden="1"/>
    </xf>
    <xf numFmtId="164" fontId="0" fillId="5" borderId="65" xfId="0" applyNumberFormat="1" applyFill="1" applyBorder="1" applyAlignment="1" applyProtection="1">
      <alignment horizontal="center" vertical="center"/>
      <protection hidden="1"/>
    </xf>
    <xf numFmtId="164" fontId="0" fillId="5" borderId="1" xfId="0" applyNumberFormat="1" applyFill="1" applyBorder="1" applyAlignment="1" applyProtection="1">
      <alignment horizontal="center" vertical="center"/>
      <protection hidden="1"/>
    </xf>
    <xf numFmtId="164" fontId="0" fillId="5" borderId="67" xfId="0" applyNumberFormat="1" applyFill="1" applyBorder="1" applyAlignment="1" applyProtection="1">
      <alignment horizontal="center" vertical="center"/>
      <protection hidden="1"/>
    </xf>
    <xf numFmtId="164" fontId="0" fillId="5" borderId="3" xfId="0" applyNumberFormat="1" applyFill="1" applyBorder="1" applyAlignment="1" applyProtection="1">
      <alignment horizontal="center" vertical="center"/>
      <protection hidden="1"/>
    </xf>
    <xf numFmtId="164" fontId="0" fillId="5" borderId="68" xfId="0" applyNumberFormat="1" applyFill="1" applyBorder="1" applyAlignment="1" applyProtection="1">
      <alignment horizontal="center" vertical="center"/>
      <protection hidden="1"/>
    </xf>
    <xf numFmtId="164" fontId="0" fillId="5" borderId="5" xfId="0" applyNumberFormat="1" applyFill="1" applyBorder="1" applyAlignment="1" applyProtection="1">
      <alignment horizontal="center" vertical="center"/>
      <protection hidden="1"/>
    </xf>
    <xf numFmtId="164" fontId="0" fillId="5" borderId="69" xfId="0" applyNumberFormat="1" applyFill="1" applyBorder="1" applyAlignment="1" applyProtection="1">
      <alignment horizontal="center" vertical="center"/>
      <protection hidden="1"/>
    </xf>
    <xf numFmtId="164" fontId="0" fillId="4" borderId="64" xfId="0" applyNumberForma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164" fontId="0" fillId="4" borderId="7" xfId="0" applyNumberFormat="1" applyFill="1" applyBorder="1" applyAlignment="1" applyProtection="1">
      <alignment horizontal="center" vertical="center"/>
      <protection hidden="1"/>
    </xf>
    <xf numFmtId="164" fontId="0" fillId="4" borderId="15" xfId="0" applyNumberFormat="1" applyFill="1" applyBorder="1" applyAlignment="1" applyProtection="1">
      <alignment horizontal="center" vertical="center"/>
      <protection hidden="1"/>
    </xf>
    <xf numFmtId="164" fontId="0" fillId="4" borderId="67" xfId="0" applyNumberFormat="1" applyFill="1" applyBorder="1" applyAlignment="1" applyProtection="1">
      <alignment horizontal="center" vertical="center"/>
      <protection hidden="1"/>
    </xf>
    <xf numFmtId="164" fontId="0" fillId="4" borderId="3" xfId="0" applyNumberFormat="1" applyFill="1" applyBorder="1" applyAlignment="1" applyProtection="1">
      <alignment horizontal="center" vertical="center"/>
      <protection hidden="1"/>
    </xf>
    <xf numFmtId="164" fontId="0" fillId="4" borderId="68" xfId="0" applyNumberFormat="1" applyFill="1" applyBorder="1" applyAlignment="1" applyProtection="1">
      <alignment horizontal="center" vertical="center"/>
      <protection hidden="1"/>
    </xf>
    <xf numFmtId="164" fontId="0" fillId="4" borderId="5" xfId="0" applyNumberFormat="1" applyFill="1" applyBorder="1" applyAlignment="1" applyProtection="1">
      <alignment horizontal="center" vertical="center"/>
      <protection hidden="1"/>
    </xf>
    <xf numFmtId="164" fontId="0" fillId="4" borderId="69" xfId="0" applyNumberFormat="1" applyFill="1" applyBorder="1" applyAlignment="1" applyProtection="1">
      <alignment horizontal="center" vertical="center"/>
      <protection hidden="1"/>
    </xf>
    <xf numFmtId="164" fontId="0" fillId="6" borderId="70" xfId="0" applyNumberFormat="1" applyFill="1" applyBorder="1" applyAlignment="1" applyProtection="1">
      <alignment horizontal="center" vertical="center"/>
      <protection hidden="1"/>
    </xf>
    <xf numFmtId="164" fontId="0" fillId="6" borderId="64" xfId="0" applyNumberFormat="1" applyFill="1" applyBorder="1" applyAlignment="1" applyProtection="1">
      <alignment horizontal="center" vertical="center"/>
      <protection hidden="1"/>
    </xf>
    <xf numFmtId="164" fontId="0" fillId="6" borderId="66" xfId="0" applyNumberFormat="1" applyFill="1" applyBorder="1" applyAlignment="1" applyProtection="1">
      <alignment horizontal="center" vertical="center"/>
      <protection hidden="1"/>
    </xf>
    <xf numFmtId="164" fontId="0" fillId="6" borderId="67" xfId="0" applyNumberFormat="1" applyFill="1" applyBorder="1" applyAlignment="1" applyProtection="1">
      <alignment horizontal="center" vertical="center"/>
      <protection hidden="1"/>
    </xf>
    <xf numFmtId="164" fontId="0" fillId="6" borderId="68" xfId="0" applyNumberFormat="1" applyFill="1" applyBorder="1" applyAlignment="1" applyProtection="1">
      <alignment horizontal="center" vertical="center"/>
      <protection hidden="1"/>
    </xf>
    <xf numFmtId="164" fontId="0" fillId="6" borderId="69" xfId="0" applyNumberFormat="1" applyFill="1" applyBorder="1" applyAlignment="1" applyProtection="1">
      <alignment horizontal="center" vertical="center"/>
      <protection hidden="1"/>
    </xf>
    <xf numFmtId="0" fontId="13" fillId="0" borderId="71" xfId="0" applyFont="1" applyFill="1" applyBorder="1" applyAlignment="1" applyProtection="1">
      <alignment horizontal="center" vertical="center"/>
      <protection hidden="1"/>
    </xf>
    <xf numFmtId="164" fontId="0" fillId="4" borderId="57" xfId="0" applyNumberFormat="1" applyFill="1" applyBorder="1" applyAlignment="1" applyProtection="1">
      <alignment horizontal="center" vertical="center" wrapText="1"/>
      <protection hidden="1"/>
    </xf>
    <xf numFmtId="164" fontId="0" fillId="0" borderId="74" xfId="0" applyNumberFormat="1" applyBorder="1" applyAlignment="1" applyProtection="1">
      <alignment horizontal="center" vertical="center"/>
      <protection hidden="1"/>
    </xf>
    <xf numFmtId="164" fontId="0" fillId="4" borderId="35" xfId="0" applyNumberFormat="1" applyFill="1" applyBorder="1" applyAlignment="1" applyProtection="1">
      <alignment horizontal="center" vertical="center"/>
      <protection hidden="1"/>
    </xf>
    <xf numFmtId="165" fontId="0" fillId="4" borderId="35" xfId="0" applyNumberFormat="1" applyFill="1" applyBorder="1" applyAlignment="1" applyProtection="1">
      <alignment horizontal="center" vertical="center"/>
      <protection hidden="1"/>
    </xf>
    <xf numFmtId="164" fontId="0" fillId="4" borderId="65" xfId="0" applyNumberFormat="1" applyFill="1" applyBorder="1" applyAlignment="1" applyProtection="1">
      <alignment horizontal="center" vertical="center"/>
      <protection hidden="1"/>
    </xf>
    <xf numFmtId="164" fontId="0" fillId="0" borderId="75" xfId="0" applyNumberFormat="1" applyBorder="1" applyAlignment="1" applyProtection="1">
      <alignment horizontal="center" vertical="center"/>
      <protection hidden="1"/>
    </xf>
    <xf numFmtId="164" fontId="0" fillId="5" borderId="70" xfId="0" applyNumberFormat="1" applyFill="1" applyBorder="1" applyAlignment="1" applyProtection="1">
      <alignment horizontal="center" vertical="center"/>
      <protection hidden="1"/>
    </xf>
    <xf numFmtId="164" fontId="0" fillId="5" borderId="35" xfId="0" applyNumberFormat="1" applyFill="1" applyBorder="1" applyAlignment="1" applyProtection="1">
      <alignment horizontal="center" vertical="center"/>
      <protection hidden="1"/>
    </xf>
    <xf numFmtId="165" fontId="0" fillId="5" borderId="35" xfId="0" applyNumberFormat="1" applyFill="1" applyBorder="1" applyAlignment="1" applyProtection="1">
      <alignment horizontal="center" vertical="center"/>
      <protection hidden="1"/>
    </xf>
    <xf numFmtId="164" fontId="0" fillId="6" borderId="35" xfId="0" applyNumberFormat="1" applyFill="1" applyBorder="1" applyAlignment="1" applyProtection="1">
      <alignment horizontal="center" vertical="center"/>
      <protection hidden="1"/>
    </xf>
    <xf numFmtId="165" fontId="0" fillId="6" borderId="35" xfId="0" applyNumberFormat="1" applyFill="1" applyBorder="1" applyAlignment="1" applyProtection="1">
      <alignment horizontal="center" vertical="center"/>
      <protection hidden="1"/>
    </xf>
    <xf numFmtId="0" fontId="20" fillId="0" borderId="76" xfId="0" applyFont="1" applyBorder="1" applyAlignment="1" applyProtection="1">
      <alignment horizontal="center" vertical="center"/>
      <protection hidden="1"/>
    </xf>
    <xf numFmtId="165" fontId="20" fillId="0" borderId="76" xfId="0" applyNumberFormat="1" applyFont="1" applyBorder="1" applyAlignment="1" applyProtection="1">
      <alignment horizontal="center" vertical="center"/>
      <protection hidden="1"/>
    </xf>
    <xf numFmtId="165" fontId="12" fillId="4" borderId="1" xfId="0" applyNumberFormat="1" applyFont="1" applyFill="1" applyBorder="1" applyAlignment="1" applyProtection="1">
      <alignment horizontal="center" vertical="center"/>
      <protection hidden="1"/>
    </xf>
    <xf numFmtId="165" fontId="21" fillId="4" borderId="85" xfId="0" applyNumberFormat="1" applyFont="1" applyFill="1" applyBorder="1" applyAlignment="1" applyProtection="1">
      <alignment horizontal="center" vertical="center" wrapText="1"/>
      <protection hidden="1"/>
    </xf>
    <xf numFmtId="165" fontId="12" fillId="5" borderId="3" xfId="0" applyNumberFormat="1" applyFont="1" applyFill="1" applyBorder="1" applyAlignment="1" applyProtection="1">
      <alignment horizontal="center" vertical="center"/>
      <protection hidden="1"/>
    </xf>
    <xf numFmtId="165" fontId="21" fillId="5" borderId="86" xfId="0" applyNumberFormat="1" applyFont="1" applyFill="1" applyBorder="1" applyAlignment="1" applyProtection="1">
      <alignment horizontal="center" vertical="center" wrapText="1"/>
      <protection hidden="1"/>
    </xf>
    <xf numFmtId="165" fontId="12" fillId="6" borderId="5" xfId="0" applyNumberFormat="1" applyFont="1" applyFill="1" applyBorder="1" applyAlignment="1" applyProtection="1">
      <alignment horizontal="center" vertical="center"/>
      <protection hidden="1"/>
    </xf>
    <xf numFmtId="165" fontId="21" fillId="6" borderId="87" xfId="0" applyNumberFormat="1" applyFont="1" applyFill="1" applyBorder="1" applyAlignment="1" applyProtection="1">
      <alignment horizontal="center" vertical="center" wrapText="1"/>
      <protection hidden="1"/>
    </xf>
    <xf numFmtId="0" fontId="29" fillId="2" borderId="36" xfId="0" applyFont="1" applyFill="1" applyBorder="1" applyAlignment="1" applyProtection="1">
      <alignment horizontal="center" vertical="center" wrapText="1"/>
      <protection hidden="1"/>
    </xf>
    <xf numFmtId="0" fontId="30" fillId="6" borderId="35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8" fillId="3" borderId="12" xfId="0" applyFont="1" applyFill="1" applyBorder="1" applyAlignment="1" applyProtection="1">
      <alignment horizontal="right"/>
      <protection hidden="1"/>
    </xf>
    <xf numFmtId="14" fontId="8" fillId="2" borderId="13" xfId="0" applyNumberFormat="1" applyFont="1" applyFill="1" applyBorder="1" applyAlignment="1" applyProtection="1">
      <alignment horizontal="left"/>
      <protection locked="0"/>
    </xf>
    <xf numFmtId="0" fontId="11" fillId="2" borderId="88" xfId="0" applyFont="1" applyFill="1" applyBorder="1" applyAlignment="1" applyProtection="1">
      <alignment horizontal="center" vertical="center"/>
      <protection hidden="1"/>
    </xf>
    <xf numFmtId="1" fontId="11" fillId="2" borderId="88" xfId="0" applyNumberFormat="1" applyFont="1" applyFill="1" applyBorder="1" applyAlignment="1" applyProtection="1">
      <alignment horizontal="center" vertical="center"/>
      <protection hidden="1"/>
    </xf>
    <xf numFmtId="0" fontId="1" fillId="0" borderId="83" xfId="0" applyFont="1" applyBorder="1" applyAlignment="1" applyProtection="1">
      <alignment horizontal="right" vertical="center"/>
      <protection hidden="1"/>
    </xf>
    <xf numFmtId="49" fontId="0" fillId="2" borderId="67" xfId="0" applyNumberFormat="1" applyFont="1" applyFill="1" applyBorder="1" applyProtection="1">
      <protection locked="0"/>
    </xf>
    <xf numFmtId="49" fontId="0" fillId="2" borderId="68" xfId="0" applyNumberFormat="1" applyFont="1" applyFill="1" applyBorder="1" applyProtection="1">
      <protection locked="0"/>
    </xf>
    <xf numFmtId="49" fontId="0" fillId="2" borderId="69" xfId="0" applyNumberFormat="1" applyFont="1" applyFill="1" applyBorder="1" applyProtection="1">
      <protection locked="0"/>
    </xf>
    <xf numFmtId="0" fontId="32" fillId="0" borderId="0" xfId="0" applyFont="1" applyAlignment="1">
      <alignment horizontal="center" vertical="center"/>
    </xf>
    <xf numFmtId="0" fontId="35" fillId="3" borderId="0" xfId="0" applyFont="1" applyFill="1" applyAlignment="1">
      <alignment horizontal="center" vertical="center"/>
    </xf>
    <xf numFmtId="0" fontId="34" fillId="0" borderId="0" xfId="0" applyFont="1"/>
    <xf numFmtId="0" fontId="34" fillId="0" borderId="0" xfId="0" applyFont="1" applyAlignment="1">
      <alignment horizontal="center" vertical="center" wrapText="1"/>
    </xf>
    <xf numFmtId="0" fontId="28" fillId="0" borderId="0" xfId="0" applyFont="1" applyFill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1" fillId="0" borderId="81" xfId="0" applyFont="1" applyBorder="1" applyAlignment="1" applyProtection="1">
      <alignment horizontal="right" vertical="center"/>
      <protection hidden="1"/>
    </xf>
    <xf numFmtId="0" fontId="36" fillId="8" borderId="27" xfId="0" applyFont="1" applyFill="1" applyBorder="1" applyAlignment="1" applyProtection="1">
      <alignment horizontal="center" vertical="center" wrapText="1"/>
      <protection hidden="1"/>
    </xf>
    <xf numFmtId="0" fontId="36" fillId="8" borderId="28" xfId="0" applyFont="1" applyFill="1" applyBorder="1" applyAlignment="1" applyProtection="1">
      <alignment horizontal="center" vertical="center" wrapText="1"/>
      <protection hidden="1"/>
    </xf>
    <xf numFmtId="0" fontId="36" fillId="8" borderId="29" xfId="0" applyFont="1" applyFill="1" applyBorder="1" applyAlignment="1" applyProtection="1">
      <alignment horizontal="center" vertical="center" wrapText="1"/>
      <protection hidden="1"/>
    </xf>
    <xf numFmtId="0" fontId="36" fillId="8" borderId="30" xfId="0" applyFont="1" applyFill="1" applyBorder="1" applyAlignment="1" applyProtection="1">
      <alignment horizontal="center" vertical="center" wrapText="1"/>
      <protection hidden="1"/>
    </xf>
    <xf numFmtId="0" fontId="37" fillId="3" borderId="36" xfId="0" applyFont="1" applyFill="1" applyBorder="1" applyAlignment="1" applyProtection="1">
      <alignment horizontal="center" vertical="center"/>
      <protection hidden="1"/>
    </xf>
    <xf numFmtId="0" fontId="38" fillId="3" borderId="35" xfId="0" applyFont="1" applyFill="1" applyBorder="1" applyAlignment="1" applyProtection="1">
      <alignment horizontal="center" vertical="center"/>
      <protection hidden="1"/>
    </xf>
    <xf numFmtId="0" fontId="24" fillId="3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6" fillId="0" borderId="50" xfId="0" applyFont="1" applyFill="1" applyBorder="1" applyAlignment="1">
      <alignment horizontal="center" vertical="center" wrapText="1"/>
    </xf>
    <xf numFmtId="0" fontId="0" fillId="0" borderId="97" xfId="0" applyBorder="1" applyAlignment="1" applyProtection="1">
      <alignment horizontal="center" vertical="center"/>
      <protection hidden="1"/>
    </xf>
    <xf numFmtId="0" fontId="40" fillId="0" borderId="98" xfId="0" applyFont="1" applyBorder="1" applyAlignment="1" applyProtection="1">
      <alignment horizontal="center" vertical="center"/>
      <protection hidden="1"/>
    </xf>
    <xf numFmtId="0" fontId="39" fillId="2" borderId="95" xfId="0" applyFont="1" applyFill="1" applyBorder="1" applyAlignment="1" applyProtection="1">
      <alignment horizontal="center" vertical="center"/>
      <protection locked="0"/>
    </xf>
    <xf numFmtId="0" fontId="39" fillId="2" borderId="96" xfId="0" applyFont="1" applyFill="1" applyBorder="1" applyAlignment="1" applyProtection="1">
      <alignment horizontal="center" vertical="center"/>
      <protection locked="0"/>
    </xf>
    <xf numFmtId="1" fontId="39" fillId="4" borderId="99" xfId="0" applyNumberFormat="1" applyFont="1" applyFill="1" applyBorder="1" applyAlignment="1" applyProtection="1">
      <alignment horizontal="center" vertical="center"/>
      <protection locked="0"/>
    </xf>
    <xf numFmtId="1" fontId="39" fillId="4" borderId="100" xfId="0" applyNumberFormat="1" applyFont="1" applyFill="1" applyBorder="1" applyAlignment="1" applyProtection="1">
      <alignment horizontal="center" vertical="center"/>
      <protection locked="0"/>
    </xf>
    <xf numFmtId="1" fontId="39" fillId="4" borderId="101" xfId="0" applyNumberFormat="1" applyFont="1" applyFill="1" applyBorder="1" applyAlignment="1" applyProtection="1">
      <alignment horizontal="center" vertical="center"/>
      <protection locked="0"/>
    </xf>
    <xf numFmtId="0" fontId="1" fillId="0" borderId="84" xfId="0" applyFont="1" applyBorder="1" applyAlignment="1" applyProtection="1">
      <alignment horizontal="right" vertical="center"/>
      <protection hidden="1"/>
    </xf>
    <xf numFmtId="49" fontId="0" fillId="0" borderId="0" xfId="0" applyNumberFormat="1" applyFont="1" applyFill="1" applyBorder="1" applyAlignment="1" applyProtection="1">
      <alignment horizontal="left" wrapText="1"/>
      <protection hidden="1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Font="1" applyFill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3" fillId="0" borderId="59" xfId="0" applyFont="1" applyBorder="1" applyAlignment="1" applyProtection="1">
      <alignment horizontal="center" vertical="top" wrapText="1"/>
      <protection hidden="1"/>
    </xf>
    <xf numFmtId="0" fontId="3" fillId="0" borderId="60" xfId="0" applyFont="1" applyBorder="1" applyAlignment="1" applyProtection="1">
      <alignment horizontal="center" vertical="top" wrapText="1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17" fillId="0" borderId="7" xfId="0" applyFont="1" applyBorder="1" applyAlignment="1" applyProtection="1">
      <alignment horizontal="center" vertical="center" wrapText="1"/>
      <protection hidden="1"/>
    </xf>
    <xf numFmtId="0" fontId="17" fillId="0" borderId="8" xfId="0" applyFont="1" applyBorder="1" applyAlignment="1" applyProtection="1">
      <alignment horizontal="center" vertical="center" wrapText="1"/>
      <protection hidden="1"/>
    </xf>
    <xf numFmtId="0" fontId="4" fillId="0" borderId="1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" fillId="8" borderId="61" xfId="0" applyFont="1" applyFill="1" applyBorder="1" applyAlignment="1" applyProtection="1">
      <alignment horizontal="right" vertical="center" wrapText="1"/>
      <protection hidden="1"/>
    </xf>
    <xf numFmtId="0" fontId="19" fillId="8" borderId="62" xfId="0" applyFont="1" applyFill="1" applyBorder="1" applyAlignment="1" applyProtection="1">
      <alignment horizontal="right" vertical="center" wrapText="1"/>
      <protection hidden="1"/>
    </xf>
    <xf numFmtId="0" fontId="31" fillId="0" borderId="91" xfId="0" applyFont="1" applyBorder="1" applyAlignment="1" applyProtection="1">
      <alignment horizontal="center" vertical="center" wrapText="1"/>
      <protection hidden="1"/>
    </xf>
    <xf numFmtId="0" fontId="31" fillId="0" borderId="58" xfId="0" applyFont="1" applyBorder="1" applyAlignment="1">
      <alignment horizontal="center" vertical="center" wrapText="1"/>
    </xf>
    <xf numFmtId="0" fontId="0" fillId="0" borderId="58" xfId="0" applyBorder="1" applyAlignment="1"/>
    <xf numFmtId="0" fontId="31" fillId="0" borderId="92" xfId="0" applyFont="1" applyBorder="1" applyAlignment="1">
      <alignment horizontal="center" vertical="center" wrapText="1"/>
    </xf>
    <xf numFmtId="0" fontId="31" fillId="0" borderId="94" xfId="0" applyFont="1" applyBorder="1" applyAlignment="1">
      <alignment horizontal="center" vertical="center" wrapText="1"/>
    </xf>
    <xf numFmtId="0" fontId="0" fillId="0" borderId="94" xfId="0" applyBorder="1" applyAlignment="1"/>
    <xf numFmtId="0" fontId="0" fillId="0" borderId="89" xfId="0" applyBorder="1" applyAlignment="1" applyProtection="1">
      <alignment horizontal="right" vertical="center"/>
      <protection hidden="1"/>
    </xf>
    <xf numFmtId="0" fontId="0" fillId="0" borderId="90" xfId="0" applyBorder="1" applyAlignment="1"/>
    <xf numFmtId="0" fontId="0" fillId="0" borderId="92" xfId="0" applyBorder="1" applyAlignment="1" applyProtection="1">
      <alignment horizontal="right" vertical="center"/>
      <protection hidden="1"/>
    </xf>
    <xf numFmtId="0" fontId="0" fillId="0" borderId="93" xfId="0" applyBorder="1" applyAlignment="1"/>
    <xf numFmtId="2" fontId="11" fillId="7" borderId="72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73" xfId="0" applyFont="1" applyBorder="1" applyAlignment="1" applyProtection="1">
      <alignment wrapText="1"/>
      <protection hidden="1"/>
    </xf>
    <xf numFmtId="0" fontId="4" fillId="0" borderId="47" xfId="0" applyFont="1" applyBorder="1" applyAlignment="1" applyProtection="1">
      <alignment horizontal="center" vertical="center" wrapText="1"/>
      <protection hidden="1"/>
    </xf>
    <xf numFmtId="0" fontId="4" fillId="0" borderId="48" xfId="0" applyFont="1" applyBorder="1" applyAlignment="1" applyProtection="1">
      <alignment horizontal="center" vertical="center" wrapText="1"/>
      <protection hidden="1"/>
    </xf>
    <xf numFmtId="0" fontId="0" fillId="0" borderId="48" xfId="0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2" fontId="10" fillId="7" borderId="7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3" xfId="0" applyBorder="1" applyAlignment="1" applyProtection="1">
      <alignment wrapText="1"/>
      <protection hidden="1"/>
    </xf>
    <xf numFmtId="0" fontId="20" fillId="0" borderId="77" xfId="0" applyFont="1" applyBorder="1" applyAlignment="1" applyProtection="1">
      <alignment horizontal="center" vertical="center" wrapText="1"/>
      <protection hidden="1"/>
    </xf>
    <xf numFmtId="0" fontId="0" fillId="0" borderId="78" xfId="0" applyBorder="1" applyAlignment="1">
      <alignment wrapText="1"/>
    </xf>
    <xf numFmtId="0" fontId="0" fillId="0" borderId="0" xfId="0" applyBorder="1" applyAlignment="1" applyProtection="1">
      <alignment wrapText="1"/>
      <protection hidden="1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12" fillId="4" borderId="81" xfId="0" applyFont="1" applyFill="1" applyBorder="1" applyAlignment="1" applyProtection="1">
      <alignment horizontal="center" vertical="center" wrapText="1"/>
      <protection hidden="1"/>
    </xf>
    <xf numFmtId="0" fontId="0" fillId="0" borderId="82" xfId="0" applyBorder="1" applyAlignment="1">
      <alignment wrapText="1"/>
    </xf>
    <xf numFmtId="0" fontId="12" fillId="5" borderId="83" xfId="0" applyFont="1" applyFill="1" applyBorder="1" applyAlignment="1" applyProtection="1">
      <alignment horizontal="center" vertical="center" wrapText="1"/>
      <protection hidden="1"/>
    </xf>
    <xf numFmtId="0" fontId="0" fillId="0" borderId="64" xfId="0" applyBorder="1" applyAlignment="1">
      <alignment wrapText="1"/>
    </xf>
    <xf numFmtId="0" fontId="12" fillId="6" borderId="84" xfId="0" applyFont="1" applyFill="1" applyBorder="1" applyAlignment="1" applyProtection="1">
      <alignment horizontal="center" vertical="center" wrapText="1"/>
      <protection hidden="1"/>
    </xf>
    <xf numFmtId="0" fontId="0" fillId="0" borderId="66" xfId="0" applyBorder="1" applyAlignment="1">
      <alignment wrapText="1"/>
    </xf>
    <xf numFmtId="0" fontId="20" fillId="0" borderId="79" xfId="0" applyFont="1" applyBorder="1" applyAlignment="1" applyProtection="1">
      <alignment horizontal="right" vertical="center" wrapText="1"/>
      <protection hidden="1"/>
    </xf>
    <xf numFmtId="0" fontId="0" fillId="0" borderId="80" xfId="0" applyBorder="1" applyAlignment="1">
      <alignment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CCFFFF"/>
      <color rgb="FF0033CC"/>
      <color rgb="FFFFCCCC"/>
      <color rgb="FFFFCCFF"/>
      <color rgb="FFCC3399"/>
      <color rgb="FF336600"/>
      <color rgb="FFCCFFCC"/>
      <color rgb="FF66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small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cap="small" baseline="0">
                <a:solidFill>
                  <a:srgbClr val="FF0000"/>
                </a:solidFill>
              </a:rPr>
              <a:t>comportamenti a carattere internalizzante a scuola</a:t>
            </a:r>
          </a:p>
        </c:rich>
      </c:tx>
      <c:layout>
        <c:manualLayout>
          <c:xMode val="edge"/>
          <c:yMode val="edge"/>
          <c:x val="0.1438959066286927"/>
          <c:y val="2.017145738779627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small" spc="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0"/>
      <c:rotY val="0"/>
      <c:depthPercent val="30"/>
      <c:rAngAx val="0"/>
      <c:perspective val="90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90000">
              <a:schemeClr val="accent2">
                <a:lumMod val="20000"/>
                <a:lumOff val="8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gradFill flip="none" rotWithShape="1">
          <a:gsLst>
            <a:gs pos="41000">
              <a:schemeClr val="accent1">
                <a:lumMod val="5000"/>
                <a:lumOff val="95000"/>
              </a:schemeClr>
            </a:gs>
            <a:gs pos="99000">
              <a:srgbClr val="FFFF00"/>
            </a:gs>
          </a:gsLst>
          <a:lin ang="5400000" scaled="1"/>
          <a:tileRect/>
        </a:gradFill>
        <a:ln>
          <a:noFill/>
        </a:ln>
        <a:effectLst/>
        <a:sp3d/>
      </c:spPr>
    </c:sideWall>
    <c:backWall>
      <c:thickness val="0"/>
      <c:spPr>
        <a:gradFill flip="none" rotWithShape="1">
          <a:gsLst>
            <a:gs pos="41000">
              <a:schemeClr val="accent1">
                <a:lumMod val="5000"/>
                <a:lumOff val="95000"/>
              </a:schemeClr>
            </a:gs>
            <a:gs pos="99000">
              <a:srgbClr val="FFFF00"/>
            </a:gs>
          </a:gsLst>
          <a:lin ang="5400000" scaled="1"/>
          <a:tileRect/>
        </a:gra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Profilo di funzionamento</c:v>
          </c:tx>
          <c:spPr>
            <a:solidFill>
              <a:srgbClr val="66FFFF"/>
            </a:solidFill>
            <a:ln>
              <a:noFill/>
            </a:ln>
            <a:effectLst/>
            <a:sp3d/>
          </c:spPr>
          <c:invertIfNegative val="0"/>
          <c:dPt>
            <c:idx val="1"/>
            <c:invertIfNegative val="0"/>
            <c:bubble3D val="0"/>
            <c:spPr>
              <a:solidFill>
                <a:srgbClr val="CCFFCC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7E7-4C23-811C-07E8D5512940}"/>
              </c:ext>
            </c:extLst>
          </c:dPt>
          <c:dPt>
            <c:idx val="2"/>
            <c:invertIfNegative val="0"/>
            <c:bubble3D val="0"/>
            <c:spPr>
              <a:solidFill>
                <a:srgbClr val="FFCCFF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7E7-4C23-811C-07E8D5512940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9600" tIns="108000" rIns="39600" bIns="180000" anchor="ctr" anchorCtr="1">
                  <a:spAutoFit/>
                </a:bodyPr>
                <a:lstStyle/>
                <a:p>
                  <a:pPr algn="ctr">
                    <a:defRPr sz="1200" b="1" i="0" u="none" strike="noStrike" kern="1200" baseline="0">
                      <a:solidFill>
                        <a:srgbClr val="3366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07E7-4C23-811C-07E8D5512940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9600" tIns="108000" rIns="39600" bIns="180000" anchor="ctr" anchorCtr="1">
                  <a:spAutoFit/>
                </a:bodyPr>
                <a:lstStyle/>
                <a:p>
                  <a:pPr algn="ctr">
                    <a:defRPr sz="1200" b="0" i="0" u="none" strike="noStrike" kern="1200" baseline="0">
                      <a:solidFill>
                        <a:srgbClr val="CC3399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07E7-4C23-811C-07E8D55129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9600" tIns="108000" rIns="39600" bIns="180000" anchor="ctr" anchorCtr="1">
                <a:spAutoFit/>
              </a:bodyPr>
              <a:lstStyle/>
              <a:p>
                <a:pPr algn="ctr">
                  <a:defRPr sz="1200" b="0" i="0" u="none" strike="noStrike" kern="1200" baseline="0">
                    <a:solidFill>
                      <a:srgbClr val="0033CC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INFANZIA_GIDC_Grafici!$C$4:$D$6</c:f>
              <c:strCache>
                <c:ptCount val="3"/>
                <c:pt idx="0">
                  <c:v>ANSIA</c:v>
                </c:pt>
                <c:pt idx="1">
                  <c:v>BISOGNI PRIMARI</c:v>
                </c:pt>
                <c:pt idx="2">
                  <c:v>EMOZIONI</c:v>
                </c:pt>
              </c:strCache>
            </c:strRef>
          </c:cat>
          <c:val>
            <c:numRef>
              <c:f>INFANZIA_GIDC_Grafici!$E$4:$E$6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7B31-DA42-840B-DEB0C97A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8510000"/>
        <c:axId val="658508368"/>
        <c:axId val="0"/>
      </c:bar3DChart>
      <c:catAx>
        <c:axId val="65851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33CC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8508368"/>
        <c:crosses val="autoZero"/>
        <c:auto val="1"/>
        <c:lblAlgn val="ctr"/>
        <c:lblOffset val="100"/>
        <c:noMultiLvlLbl val="0"/>
      </c:catAx>
      <c:valAx>
        <c:axId val="658508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851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small" spc="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r>
              <a:rPr lang="it-IT" sz="1800" b="1" cap="small" baseline="0">
                <a:solidFill>
                  <a:srgbClr val="FF0000"/>
                </a:solidFill>
              </a:rPr>
              <a:t>comportamenti a carattere internalizzante a scuola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0"/>
      <c:rotY val="10"/>
      <c:depthPercent val="100"/>
      <c:rAngAx val="1"/>
    </c:view3D>
    <c:floor>
      <c:thickness val="0"/>
      <c:spPr>
        <a:gradFill>
          <a:gsLst>
            <a:gs pos="0">
              <a:schemeClr val="accent1">
                <a:lumMod val="5000"/>
                <a:lumOff val="95000"/>
              </a:schemeClr>
            </a:gs>
            <a:gs pos="90000">
              <a:schemeClr val="accent2">
                <a:lumMod val="20000"/>
                <a:lumOff val="80000"/>
              </a:schemeClr>
            </a:gs>
          </a:gsLst>
          <a:lin ang="5400000" scaled="1"/>
        </a:gradFill>
        <a:ln>
          <a:noFill/>
        </a:ln>
        <a:effectLst/>
        <a:sp3d/>
      </c:spPr>
    </c:floor>
    <c:sideWall>
      <c:thickness val="0"/>
      <c:spPr>
        <a:gradFill flip="none" rotWithShape="1">
          <a:gsLst>
            <a:gs pos="41000">
              <a:schemeClr val="accent1">
                <a:lumMod val="5000"/>
                <a:lumOff val="95000"/>
              </a:schemeClr>
            </a:gs>
            <a:gs pos="99000">
              <a:srgbClr val="FFFF00"/>
            </a:gs>
          </a:gsLst>
          <a:lin ang="5400000" scaled="1"/>
          <a:tileRect/>
        </a:gradFill>
        <a:ln>
          <a:noFill/>
        </a:ln>
        <a:effectLst/>
        <a:sp3d/>
      </c:spPr>
    </c:sideWall>
    <c:backWall>
      <c:thickness val="0"/>
      <c:spPr>
        <a:gradFill flip="none" rotWithShape="1">
          <a:gsLst>
            <a:gs pos="41000">
              <a:schemeClr val="accent1">
                <a:lumMod val="5000"/>
                <a:lumOff val="95000"/>
              </a:schemeClr>
            </a:gs>
            <a:gs pos="99000">
              <a:srgbClr val="FFFF00"/>
            </a:gs>
          </a:gsLst>
          <a:lin ang="5400000" scaled="1"/>
          <a:tileRect/>
        </a:gra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057394306494333E-2"/>
          <c:y val="0.16151327198425683"/>
          <c:w val="0.91710426051538807"/>
          <c:h val="0.74223232664047833"/>
        </c:manualLayout>
      </c:layout>
      <c:bar3DChart>
        <c:barDir val="col"/>
        <c:grouping val="clustered"/>
        <c:varyColors val="0"/>
        <c:ser>
          <c:idx val="0"/>
          <c:order val="0"/>
          <c:tx>
            <c:v>Profilo di funzionamento</c:v>
          </c:tx>
          <c:spPr>
            <a:solidFill>
              <a:srgbClr val="CCFFFF"/>
            </a:solid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66FFFF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B5B-B446-BD19-598E847253E7}"/>
              </c:ext>
            </c:extLst>
          </c:dPt>
          <c:dPt>
            <c:idx val="1"/>
            <c:invertIfNegative val="0"/>
            <c:bubble3D val="0"/>
            <c:spPr>
              <a:solidFill>
                <a:srgbClr val="CCFFCC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B5B-B446-BD19-598E847253E7}"/>
              </c:ext>
            </c:extLst>
          </c:dPt>
          <c:dPt>
            <c:idx val="2"/>
            <c:invertIfNegative val="0"/>
            <c:bubble3D val="0"/>
            <c:spPr>
              <a:solidFill>
                <a:srgbClr val="FFCCCC"/>
              </a:solidFill>
              <a:ln>
                <a:solidFill>
                  <a:schemeClr val="accent1"/>
                </a:solidFill>
              </a:ln>
              <a:effectLst/>
              <a:sp3d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B5B-B446-BD19-598E847253E7}"/>
              </c:ext>
            </c:extLst>
          </c:dPt>
          <c:dLbls>
            <c:dLbl>
              <c:idx val="0"/>
              <c:layout>
                <c:manualLayout>
                  <c:x val="2.5362311604955036E-2"/>
                  <c:y val="-2.85026828634811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5B-B446-BD19-598E847253E7}"/>
                </c:ext>
              </c:extLst>
            </c:dLbl>
            <c:dLbl>
              <c:idx val="1"/>
              <c:layout>
                <c:manualLayout>
                  <c:x val="1.521738696297302E-2"/>
                  <c:y val="-1.8138070913124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36000" rIns="38100" bIns="3600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3366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3-DB5B-B446-BD19-598E847253E7}"/>
                </c:ext>
              </c:extLst>
            </c:dLbl>
            <c:dLbl>
              <c:idx val="2"/>
              <c:layout>
                <c:manualLayout>
                  <c:x val="-9.2994068276089706E-17"/>
                  <c:y val="-1.55469179255351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36000" rIns="38100" bIns="3600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rgbClr val="CC3399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5-DB5B-B446-BD19-598E84725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36000" rIns="38100" bIns="3600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rgbClr val="0033CC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INFANZIA_GIDC_Grafici!$C$4:$D$6</c:f>
              <c:strCache>
                <c:ptCount val="3"/>
                <c:pt idx="0">
                  <c:v>ANSIA</c:v>
                </c:pt>
                <c:pt idx="1">
                  <c:v>BISOGNI PRIMARI</c:v>
                </c:pt>
                <c:pt idx="2">
                  <c:v>EMOZIONI</c:v>
                </c:pt>
              </c:strCache>
            </c:strRef>
          </c:cat>
          <c:val>
            <c:numRef>
              <c:f>INFANZIA_GIDC_Grafici!$E$4:$E$6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6-DB5B-B446-BD19-598E84725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8508912"/>
        <c:axId val="657786416"/>
        <c:axId val="0"/>
      </c:bar3DChart>
      <c:catAx>
        <c:axId val="658508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rgbClr val="0033CC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7786416"/>
        <c:crosses val="autoZero"/>
        <c:auto val="1"/>
        <c:lblAlgn val="ctr"/>
        <c:lblOffset val="100"/>
        <c:noMultiLvlLbl val="0"/>
      </c:catAx>
      <c:valAx>
        <c:axId val="65778641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58508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321585</xdr:rowOff>
    </xdr:from>
    <xdr:to>
      <xdr:col>4</xdr:col>
      <xdr:colOff>673099</xdr:colOff>
      <xdr:row>39</xdr:row>
      <xdr:rowOff>110955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38DE6106-01ED-4443-B18E-F7C695E316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12085"/>
          <a:ext cx="6248399" cy="88317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5</xdr:row>
      <xdr:rowOff>142874</xdr:rowOff>
    </xdr:from>
    <xdr:to>
      <xdr:col>15</xdr:col>
      <xdr:colOff>76200</xdr:colOff>
      <xdr:row>32</xdr:row>
      <xdr:rowOff>171449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126999</xdr:colOff>
      <xdr:row>7</xdr:row>
      <xdr:rowOff>168274</xdr:rowOff>
    </xdr:from>
    <xdr:to>
      <xdr:col>21</xdr:col>
      <xdr:colOff>314324</xdr:colOff>
      <xdr:row>15</xdr:row>
      <xdr:rowOff>133349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37549" y="1501774"/>
          <a:ext cx="2016125" cy="1489075"/>
        </a:xfrm>
        <a:prstGeom prst="rect">
          <a:avLst/>
        </a:prstGeom>
        <a:solidFill>
          <a:srgbClr val="CCFFCC"/>
        </a:solidFill>
        <a:ln w="9525" cmpd="sng">
          <a:solidFill>
            <a:schemeClr val="lt1">
              <a:shade val="50000"/>
            </a:schemeClr>
          </a:solidFill>
        </a:ln>
        <a:effectLst>
          <a:outerShdw blurRad="50800" dist="38100" dir="2700000" algn="tl" rotWithShape="0">
            <a:srgbClr val="00B050">
              <a:alpha val="40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800" b="1"/>
            <a:t>per</a:t>
          </a:r>
          <a:r>
            <a:rPr lang="it-IT" sz="1800" b="1" baseline="0"/>
            <a:t> stampare </a:t>
          </a:r>
        </a:p>
        <a:p>
          <a:pPr algn="ctr"/>
          <a:r>
            <a:rPr lang="it-IT" sz="1200" baseline="0"/>
            <a:t>attivare tasti di scelta rapida</a:t>
          </a:r>
          <a:endParaRPr lang="it-IT" sz="1100" baseline="0"/>
        </a:p>
        <a:p>
          <a:pPr algn="ctr"/>
          <a:r>
            <a:rPr lang="it-IT" sz="3200" b="1" baseline="0">
              <a:solidFill>
                <a:srgbClr val="0033CC"/>
              </a:solidFill>
            </a:rPr>
            <a:t>Ctrl+ F2</a:t>
          </a:r>
          <a:endParaRPr lang="it-IT" sz="3200" b="1">
            <a:solidFill>
              <a:srgbClr val="0033CC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18489</xdr:colOff>
      <xdr:row>7</xdr:row>
      <xdr:rowOff>547687</xdr:rowOff>
    </xdr:from>
    <xdr:to>
      <xdr:col>6</xdr:col>
      <xdr:colOff>1</xdr:colOff>
      <xdr:row>14</xdr:row>
      <xdr:rowOff>374597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142874</xdr:colOff>
      <xdr:row>14</xdr:row>
      <xdr:rowOff>404812</xdr:rowOff>
    </xdr:from>
    <xdr:to>
      <xdr:col>5</xdr:col>
      <xdr:colOff>987518</xdr:colOff>
      <xdr:row>14</xdr:row>
      <xdr:rowOff>773907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86124" y="8655843"/>
          <a:ext cx="5809550" cy="369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/>
            <a:t>Per</a:t>
          </a:r>
          <a:r>
            <a:rPr lang="it-IT" sz="1400" baseline="0"/>
            <a:t> "andare a capo" attivare contemporaneamente i tasti </a:t>
          </a:r>
          <a:r>
            <a:rPr lang="it-IT" sz="1400" b="1" baseline="0">
              <a:solidFill>
                <a:srgbClr val="0000FF"/>
              </a:solidFill>
            </a:rPr>
            <a:t>ALT+Enter</a:t>
          </a:r>
          <a:endParaRPr lang="it-IT" sz="1400" b="1">
            <a:solidFill>
              <a:srgbClr val="0000FF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C2:C32"/>
  <sheetViews>
    <sheetView tabSelected="1" workbookViewId="0">
      <selection activeCell="G6" sqref="G6"/>
    </sheetView>
  </sheetViews>
  <sheetFormatPr baseColWidth="10" defaultColWidth="8.83203125" defaultRowHeight="15" x14ac:dyDescent="0.2"/>
  <cols>
    <col min="2" max="2" width="4" customWidth="1"/>
    <col min="3" max="3" width="51.5" style="91" customWidth="1"/>
    <col min="5" max="9" width="9.1640625" customWidth="1"/>
  </cols>
  <sheetData>
    <row r="2" spans="3:3" ht="96" x14ac:dyDescent="0.2">
      <c r="C2" s="91" t="s">
        <v>66</v>
      </c>
    </row>
    <row r="3" spans="3:3" ht="26" x14ac:dyDescent="0.2">
      <c r="C3" s="168"/>
    </row>
    <row r="4" spans="3:3" ht="26.25" customHeight="1" x14ac:dyDescent="0.2">
      <c r="C4" s="92"/>
    </row>
    <row r="5" spans="3:3" ht="20" x14ac:dyDescent="0.2">
      <c r="C5" s="181"/>
    </row>
    <row r="6" spans="3:3" ht="31" x14ac:dyDescent="0.2">
      <c r="C6" s="182"/>
    </row>
    <row r="7" spans="3:3" ht="17" thickBot="1" x14ac:dyDescent="0.25">
      <c r="C7" s="183"/>
    </row>
    <row r="8" spans="3:3" ht="24.75" customHeight="1" x14ac:dyDescent="0.2">
      <c r="C8" s="100"/>
    </row>
    <row r="9" spans="3:3" ht="25.5" customHeight="1" x14ac:dyDescent="0.2">
      <c r="C9" s="171"/>
    </row>
    <row r="10" spans="3:3" ht="15" hidden="1" customHeight="1" x14ac:dyDescent="0.2">
      <c r="C10" s="93" t="s">
        <v>67</v>
      </c>
    </row>
    <row r="11" spans="3:3" ht="15" hidden="1" customHeight="1" x14ac:dyDescent="0.2">
      <c r="C11" s="94" t="s">
        <v>67</v>
      </c>
    </row>
    <row r="12" spans="3:3" ht="15" hidden="1" customHeight="1" x14ac:dyDescent="0.2">
      <c r="C12" s="95"/>
    </row>
    <row r="13" spans="3:3" ht="24.75" customHeight="1" x14ac:dyDescent="0.2">
      <c r="C13"/>
    </row>
    <row r="14" spans="3:3" x14ac:dyDescent="0.2">
      <c r="C14" s="96"/>
    </row>
    <row r="15" spans="3:3" ht="24" x14ac:dyDescent="0.3">
      <c r="C15" s="170"/>
    </row>
    <row r="16" spans="3:3" ht="33.75" customHeight="1" x14ac:dyDescent="0.2">
      <c r="C16"/>
    </row>
    <row r="17" spans="3:3" x14ac:dyDescent="0.2">
      <c r="C17" s="169"/>
    </row>
    <row r="18" spans="3:3" x14ac:dyDescent="0.2">
      <c r="C18" s="169"/>
    </row>
    <row r="19" spans="3:3" x14ac:dyDescent="0.2">
      <c r="C19" s="99"/>
    </row>
    <row r="29" spans="3:3" x14ac:dyDescent="0.2">
      <c r="C29" s="97"/>
    </row>
    <row r="30" spans="3:3" x14ac:dyDescent="0.2">
      <c r="C30" s="97"/>
    </row>
    <row r="31" spans="3:3" ht="9" customHeight="1" x14ac:dyDescent="0.2">
      <c r="C31"/>
    </row>
    <row r="32" spans="3:3" ht="27.75" customHeight="1" x14ac:dyDescent="0.2">
      <c r="C32" s="98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B1:O42"/>
  <sheetViews>
    <sheetView workbookViewId="0">
      <selection activeCell="Q13" sqref="Q13"/>
    </sheetView>
  </sheetViews>
  <sheetFormatPr baseColWidth="10" defaultColWidth="9.1640625" defaultRowHeight="15" x14ac:dyDescent="0.2"/>
  <cols>
    <col min="1" max="2" width="4.33203125" style="5" customWidth="1"/>
    <col min="3" max="3" width="33.6640625" style="5" customWidth="1"/>
    <col min="4" max="16" width="4.33203125" style="5" customWidth="1"/>
    <col min="17" max="16384" width="9.1640625" style="5"/>
  </cols>
  <sheetData>
    <row r="1" spans="3:15" ht="14" customHeight="1" x14ac:dyDescent="0.2">
      <c r="C1" s="88" t="s">
        <v>0</v>
      </c>
      <c r="D1" s="192">
        <f>INFANZIA_GIDC_GrigliaOsservaz!C2</f>
        <v>0</v>
      </c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59"/>
    </row>
    <row r="2" spans="3:15" ht="14" customHeight="1" x14ac:dyDescent="0.2">
      <c r="C2" s="88" t="s">
        <v>101</v>
      </c>
      <c r="D2" s="192">
        <f>INFANZIA_GIDC_GrigliaOsservaz!C3</f>
        <v>0</v>
      </c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59"/>
    </row>
    <row r="3" spans="3:15" ht="14" customHeight="1" x14ac:dyDescent="0.2">
      <c r="C3" s="172" t="s">
        <v>1</v>
      </c>
      <c r="D3" s="162">
        <f>INFANZIA_GIDC_GrigliaOsservaz!G4</f>
        <v>0</v>
      </c>
      <c r="E3" s="163">
        <f>INFANZIA_GIDC_GrigliaOsservaz!G5</f>
        <v>0</v>
      </c>
      <c r="F3" s="162">
        <f>INFANZIA_GIDC_GrigliaOsservaz!G6</f>
        <v>0</v>
      </c>
      <c r="G3" s="163">
        <f>INFANZIA_GIDC_GrigliaOsservaz!H3</f>
        <v>0</v>
      </c>
      <c r="H3" s="163">
        <f>INFANZIA_GIDC_GrigliaOsservaz!H4</f>
        <v>0</v>
      </c>
      <c r="I3" s="163">
        <f>INFANZIA_GIDC_GrigliaOsservaz!H5</f>
        <v>0</v>
      </c>
      <c r="J3" s="163">
        <f>INFANZIA_GIDC_GrigliaOsservaz!H6</f>
        <v>0</v>
      </c>
    </row>
    <row r="4" spans="3:15" ht="14" customHeight="1" x14ac:dyDescent="0.2">
      <c r="C4" s="88" t="s">
        <v>2</v>
      </c>
      <c r="D4" s="192">
        <f>INFANZIA_GIDC_GrigliaOsservaz!C4</f>
        <v>0</v>
      </c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59"/>
    </row>
    <row r="5" spans="3:15" ht="14" customHeight="1" x14ac:dyDescent="0.2">
      <c r="C5" s="173" t="s">
        <v>20</v>
      </c>
      <c r="D5" s="194">
        <f>INFANZIA_GIDC_GrigliaOsservaz!C6</f>
        <v>0</v>
      </c>
      <c r="E5" s="193"/>
      <c r="F5" s="193"/>
    </row>
    <row r="6" spans="3:15" ht="14" customHeight="1" x14ac:dyDescent="0.2"/>
    <row r="7" spans="3:15" ht="14" customHeight="1" x14ac:dyDescent="0.2"/>
    <row r="8" spans="3:15" ht="14" customHeight="1" x14ac:dyDescent="0.2"/>
    <row r="9" spans="3:15" ht="14" customHeight="1" x14ac:dyDescent="0.2"/>
    <row r="10" spans="3:15" ht="14" customHeight="1" x14ac:dyDescent="0.2"/>
    <row r="11" spans="3:15" ht="14" customHeight="1" x14ac:dyDescent="0.2"/>
    <row r="12" spans="3:15" ht="14" customHeight="1" x14ac:dyDescent="0.2"/>
    <row r="13" spans="3:15" ht="14" customHeight="1" x14ac:dyDescent="0.2"/>
    <row r="14" spans="3:15" ht="14" customHeight="1" x14ac:dyDescent="0.2"/>
    <row r="15" spans="3:15" ht="14" customHeight="1" x14ac:dyDescent="0.2"/>
    <row r="16" spans="3:15" ht="14" customHeight="1" x14ac:dyDescent="0.2"/>
    <row r="17" ht="14" customHeight="1" x14ac:dyDescent="0.2"/>
    <row r="18" ht="14" customHeight="1" x14ac:dyDescent="0.2"/>
    <row r="19" ht="14" customHeight="1" x14ac:dyDescent="0.2"/>
    <row r="20" ht="14" customHeight="1" x14ac:dyDescent="0.2"/>
    <row r="21" ht="14" customHeight="1" x14ac:dyDescent="0.2"/>
    <row r="22" ht="14" customHeight="1" x14ac:dyDescent="0.2"/>
    <row r="23" ht="14" customHeight="1" x14ac:dyDescent="0.2"/>
    <row r="24" ht="14" customHeight="1" x14ac:dyDescent="0.2"/>
    <row r="25" ht="14" customHeight="1" x14ac:dyDescent="0.2"/>
    <row r="26" ht="14" customHeight="1" x14ac:dyDescent="0.2"/>
    <row r="27" ht="14" customHeight="1" x14ac:dyDescent="0.2"/>
    <row r="28" ht="14" customHeight="1" x14ac:dyDescent="0.2"/>
    <row r="29" ht="14" customHeight="1" x14ac:dyDescent="0.2"/>
    <row r="30" ht="14" customHeight="1" x14ac:dyDescent="0.2"/>
    <row r="31" ht="14" customHeight="1" x14ac:dyDescent="0.2"/>
    <row r="32" ht="14" customHeight="1" x14ac:dyDescent="0.2"/>
    <row r="33" spans="2:15" ht="14" customHeight="1" x14ac:dyDescent="0.2"/>
    <row r="34" spans="2:15" ht="14" customHeight="1" x14ac:dyDescent="0.2">
      <c r="B34" s="89" t="s">
        <v>25</v>
      </c>
    </row>
    <row r="35" spans="2:15" ht="50" customHeight="1" x14ac:dyDescent="0.2">
      <c r="B35" s="195" t="str">
        <f>INFANZIA_GIDC_Grafici!C16</f>
        <v xml:space="preserve">
</v>
      </c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193"/>
      <c r="N35" s="193"/>
      <c r="O35" s="193"/>
    </row>
    <row r="36" spans="2:15" ht="50" customHeight="1" x14ac:dyDescent="0.2"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</row>
    <row r="37" spans="2:15" ht="50" customHeight="1" x14ac:dyDescent="0.2"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O37" s="193"/>
    </row>
    <row r="38" spans="2:15" ht="50" customHeight="1" x14ac:dyDescent="0.2"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</row>
    <row r="39" spans="2:15" ht="50" customHeight="1" x14ac:dyDescent="0.2"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</row>
    <row r="42" spans="2:15" ht="15" customHeight="1" x14ac:dyDescent="0.2"/>
  </sheetData>
  <sheetProtection algorithmName="SHA-512" hashValue="y4IxBzHwC4VSMpDe6q4cOPhP7V1shx1kGKxc/qiQYNKFpcdP/1t0wqfLkj4mNOozr/Bhv18SrEnZwSx8Qi8ESg==" saltValue="8jscnE+TVa9g9vQztsYUQw==" spinCount="100000" sheet="1" scenarios="1" formatRows="0"/>
  <mergeCells count="5">
    <mergeCell ref="D1:N1"/>
    <mergeCell ref="D2:N2"/>
    <mergeCell ref="D4:N4"/>
    <mergeCell ref="D5:F5"/>
    <mergeCell ref="B35:O39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Q44"/>
  <sheetViews>
    <sheetView zoomScale="70" zoomScaleNormal="70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B16" sqref="B16"/>
    </sheetView>
  </sheetViews>
  <sheetFormatPr baseColWidth="10" defaultColWidth="8.6640625" defaultRowHeight="15" x14ac:dyDescent="0.2"/>
  <cols>
    <col min="1" max="1" width="4" style="9" customWidth="1"/>
    <col min="2" max="2" width="60.6640625" style="10" customWidth="1"/>
    <col min="3" max="3" width="60.6640625" style="11" customWidth="1"/>
    <col min="4" max="8" width="19" style="11" customWidth="1"/>
    <col min="9" max="12" width="15.6640625" style="5" hidden="1" customWidth="1"/>
    <col min="13" max="13" width="11.83203125" style="5" hidden="1" customWidth="1"/>
    <col min="14" max="14" width="15.6640625" style="5" hidden="1" customWidth="1"/>
    <col min="15" max="16" width="15.6640625" style="9" hidden="1" customWidth="1"/>
    <col min="17" max="17" width="15.33203125" style="9" customWidth="1"/>
    <col min="18" max="16384" width="8.6640625" style="5"/>
  </cols>
  <sheetData>
    <row r="1" spans="1:17" ht="20" customHeight="1" thickTop="1" thickBot="1" x14ac:dyDescent="0.25">
      <c r="E1" s="5"/>
      <c r="F1" s="5"/>
      <c r="H1" s="184" t="s">
        <v>99</v>
      </c>
    </row>
    <row r="2" spans="1:17" ht="20" customHeight="1" thickTop="1" thickBot="1" x14ac:dyDescent="0.25">
      <c r="B2" s="174" t="s">
        <v>97</v>
      </c>
      <c r="C2" s="165"/>
      <c r="D2" s="5"/>
      <c r="E2" s="208" t="s">
        <v>95</v>
      </c>
      <c r="F2" s="209"/>
      <c r="G2" s="210"/>
      <c r="H2" s="185" t="s">
        <v>103</v>
      </c>
    </row>
    <row r="3" spans="1:17" ht="20" customHeight="1" thickTop="1" thickBot="1" x14ac:dyDescent="0.25">
      <c r="B3" s="164" t="s">
        <v>106</v>
      </c>
      <c r="C3" s="166"/>
      <c r="D3" s="5"/>
      <c r="E3" s="211"/>
      <c r="F3" s="212"/>
      <c r="G3" s="213"/>
      <c r="H3" s="188"/>
    </row>
    <row r="4" spans="1:17" ht="20" customHeight="1" thickTop="1" thickBot="1" x14ac:dyDescent="0.25">
      <c r="B4" s="191" t="s">
        <v>98</v>
      </c>
      <c r="C4" s="167"/>
      <c r="D4" s="5"/>
      <c r="E4" s="214" t="s">
        <v>104</v>
      </c>
      <c r="F4" s="215"/>
      <c r="G4" s="186"/>
      <c r="H4" s="189"/>
    </row>
    <row r="5" spans="1:17" ht="20" customHeight="1" thickTop="1" thickBot="1" x14ac:dyDescent="0.25">
      <c r="B5" s="5"/>
      <c r="C5" s="5"/>
      <c r="D5" s="5"/>
      <c r="E5" s="214" t="s">
        <v>105</v>
      </c>
      <c r="F5" s="215"/>
      <c r="G5" s="186"/>
      <c r="H5" s="189"/>
    </row>
    <row r="6" spans="1:17" ht="20" customHeight="1" thickTop="1" thickBot="1" x14ac:dyDescent="0.3">
      <c r="B6" s="160" t="s">
        <v>96</v>
      </c>
      <c r="C6" s="161"/>
      <c r="D6" s="5"/>
      <c r="E6" s="216" t="s">
        <v>102</v>
      </c>
      <c r="F6" s="217"/>
      <c r="G6" s="187"/>
      <c r="H6" s="190"/>
    </row>
    <row r="7" spans="1:17" ht="20" customHeight="1" thickTop="1" thickBot="1" x14ac:dyDescent="0.25"/>
    <row r="8" spans="1:17" ht="36" thickTop="1" thickBot="1" x14ac:dyDescent="0.25">
      <c r="A8" s="198" t="s">
        <v>3</v>
      </c>
      <c r="B8" s="200" t="s">
        <v>39</v>
      </c>
      <c r="C8" s="202" t="s">
        <v>4</v>
      </c>
      <c r="D8" s="12"/>
      <c r="E8" s="223" t="s">
        <v>26</v>
      </c>
      <c r="F8" s="223"/>
      <c r="G8" s="223"/>
      <c r="H8" s="224"/>
      <c r="I8" s="220" t="s">
        <v>26</v>
      </c>
      <c r="J8" s="221"/>
      <c r="K8" s="221"/>
      <c r="L8" s="221"/>
      <c r="M8" s="222"/>
      <c r="N8" s="225" t="s">
        <v>21</v>
      </c>
      <c r="O8" s="218" t="s">
        <v>22</v>
      </c>
    </row>
    <row r="9" spans="1:17" ht="50" thickTop="1" thickBot="1" x14ac:dyDescent="0.25">
      <c r="A9" s="199" t="e">
        <f>#REF!</f>
        <v>#REF!</v>
      </c>
      <c r="B9" s="201" t="e">
        <f>#REF!</f>
        <v>#REF!</v>
      </c>
      <c r="C9" s="203" t="e">
        <f>#REF!</f>
        <v>#REF!</v>
      </c>
      <c r="D9" s="8" t="s">
        <v>64</v>
      </c>
      <c r="E9" s="8" t="s">
        <v>93</v>
      </c>
      <c r="F9" s="8" t="s">
        <v>92</v>
      </c>
      <c r="G9" s="8" t="s">
        <v>90</v>
      </c>
      <c r="H9" s="13" t="s">
        <v>91</v>
      </c>
      <c r="I9" s="8" t="s">
        <v>93</v>
      </c>
      <c r="J9" s="8" t="s">
        <v>92</v>
      </c>
      <c r="K9" s="8" t="s">
        <v>90</v>
      </c>
      <c r="L9" s="13" t="s">
        <v>91</v>
      </c>
      <c r="M9" s="90" t="s">
        <v>65</v>
      </c>
      <c r="N9" s="226"/>
      <c r="O9" s="219" t="s">
        <v>22</v>
      </c>
      <c r="P9" s="137" t="s">
        <v>27</v>
      </c>
      <c r="Q9" s="14" t="s">
        <v>28</v>
      </c>
    </row>
    <row r="10" spans="1:17" ht="28" thickTop="1" thickBot="1" x14ac:dyDescent="0.25">
      <c r="A10" s="18"/>
      <c r="B10" s="204" t="s">
        <v>5</v>
      </c>
      <c r="C10" s="205"/>
      <c r="D10" s="6"/>
      <c r="E10" s="6"/>
      <c r="F10" s="6"/>
      <c r="G10" s="6"/>
      <c r="H10" s="7"/>
      <c r="M10" s="6"/>
      <c r="N10" s="140">
        <f>SUM(N11:N23,M11:M23)</f>
        <v>37.722222222222214</v>
      </c>
      <c r="O10" s="141">
        <f>SUM(O11:O23)/N10</f>
        <v>0</v>
      </c>
      <c r="P10" s="5"/>
      <c r="Q10" s="5"/>
    </row>
    <row r="11" spans="1:17" ht="49.5" customHeight="1" thickTop="1" x14ac:dyDescent="0.2">
      <c r="A11" s="23">
        <v>1</v>
      </c>
      <c r="B11" s="24" t="s">
        <v>30</v>
      </c>
      <c r="C11" s="25" t="s">
        <v>72</v>
      </c>
      <c r="D11" s="70"/>
      <c r="E11" s="70"/>
      <c r="F11" s="70"/>
      <c r="G11" s="70"/>
      <c r="H11" s="71"/>
      <c r="I11" s="123" t="str">
        <f t="shared" ref="I11:I15" si="0">IF(E11="x",0," ")</f>
        <v xml:space="preserve"> </v>
      </c>
      <c r="J11" s="124" t="str">
        <f t="shared" ref="J11:J15" si="1">IF(F11="x",1/3*N11," ")</f>
        <v xml:space="preserve"> </v>
      </c>
      <c r="K11" s="124" t="str">
        <f t="shared" ref="K11:K15" si="2">IF(G11="x",2/3*N11," ")</f>
        <v xml:space="preserve"> </v>
      </c>
      <c r="L11" s="125" t="str">
        <f t="shared" ref="L11:L15" si="3">IF(H11="x",3/3*N11," ")</f>
        <v xml:space="preserve"> </v>
      </c>
      <c r="M11" s="126" t="str">
        <f t="shared" ref="M11:M15" si="4">IF(D11="x",-N11," ")</f>
        <v xml:space="preserve"> </v>
      </c>
      <c r="N11" s="138">
        <v>1</v>
      </c>
      <c r="O11" s="139">
        <f t="shared" ref="O11:O23" si="5">SUM(I11:L11)</f>
        <v>0</v>
      </c>
      <c r="P11" s="27">
        <f t="shared" ref="P11:P23" si="6">COUNTIF(D11:H11,"X")</f>
        <v>0</v>
      </c>
      <c r="Q11" s="28">
        <f>IF(P11&lt;&gt;1,P11," ")</f>
        <v>0</v>
      </c>
    </row>
    <row r="12" spans="1:17" ht="62.25" customHeight="1" x14ac:dyDescent="0.2">
      <c r="A12" s="29">
        <v>2</v>
      </c>
      <c r="B12" s="30" t="s">
        <v>32</v>
      </c>
      <c r="C12" s="36" t="s">
        <v>85</v>
      </c>
      <c r="D12" s="72"/>
      <c r="E12" s="72"/>
      <c r="F12" s="72"/>
      <c r="G12" s="72"/>
      <c r="H12" s="73"/>
      <c r="I12" s="127" t="str">
        <f t="shared" si="0"/>
        <v xml:space="preserve"> </v>
      </c>
      <c r="J12" s="31" t="str">
        <f t="shared" si="1"/>
        <v xml:space="preserve"> </v>
      </c>
      <c r="K12" s="31" t="str">
        <f t="shared" si="2"/>
        <v xml:space="preserve"> </v>
      </c>
      <c r="L12" s="32" t="str">
        <f t="shared" si="3"/>
        <v xml:space="preserve"> </v>
      </c>
      <c r="M12" s="128" t="str">
        <f t="shared" si="4"/>
        <v xml:space="preserve"> </v>
      </c>
      <c r="N12" s="33">
        <v>2</v>
      </c>
      <c r="O12" s="26">
        <f t="shared" si="5"/>
        <v>0</v>
      </c>
      <c r="P12" s="34">
        <f t="shared" si="6"/>
        <v>0</v>
      </c>
      <c r="Q12" s="35">
        <f t="shared" ref="Q12:Q40" si="7">IF(P12&lt;&gt;1,P12," ")</f>
        <v>0</v>
      </c>
    </row>
    <row r="13" spans="1:17" ht="58.5" customHeight="1" x14ac:dyDescent="0.2">
      <c r="A13" s="29">
        <v>3</v>
      </c>
      <c r="B13" s="30" t="s">
        <v>31</v>
      </c>
      <c r="C13" s="36" t="s">
        <v>73</v>
      </c>
      <c r="D13" s="72"/>
      <c r="E13" s="72"/>
      <c r="F13" s="72"/>
      <c r="G13" s="72"/>
      <c r="H13" s="73"/>
      <c r="I13" s="127" t="str">
        <f t="shared" si="0"/>
        <v xml:space="preserve"> </v>
      </c>
      <c r="J13" s="31" t="str">
        <f t="shared" si="1"/>
        <v xml:space="preserve"> </v>
      </c>
      <c r="K13" s="31" t="str">
        <f t="shared" si="2"/>
        <v xml:space="preserve"> </v>
      </c>
      <c r="L13" s="32" t="str">
        <f t="shared" si="3"/>
        <v xml:space="preserve"> </v>
      </c>
      <c r="M13" s="128" t="str">
        <f t="shared" si="4"/>
        <v xml:space="preserve"> </v>
      </c>
      <c r="N13" s="33">
        <v>3.2407407407407405</v>
      </c>
      <c r="O13" s="26">
        <f t="shared" si="5"/>
        <v>0</v>
      </c>
      <c r="P13" s="34">
        <f t="shared" si="6"/>
        <v>0</v>
      </c>
      <c r="Q13" s="35">
        <f t="shared" si="7"/>
        <v>0</v>
      </c>
    </row>
    <row r="14" spans="1:17" ht="50" customHeight="1" x14ac:dyDescent="0.2">
      <c r="A14" s="29">
        <v>5</v>
      </c>
      <c r="B14" s="30" t="s">
        <v>33</v>
      </c>
      <c r="C14" s="36" t="s">
        <v>74</v>
      </c>
      <c r="D14" s="72"/>
      <c r="E14" s="72"/>
      <c r="F14" s="72"/>
      <c r="G14" s="72"/>
      <c r="H14" s="73"/>
      <c r="I14" s="127" t="str">
        <f t="shared" si="0"/>
        <v xml:space="preserve"> </v>
      </c>
      <c r="J14" s="31" t="str">
        <f t="shared" si="1"/>
        <v xml:space="preserve"> </v>
      </c>
      <c r="K14" s="31" t="str">
        <f t="shared" si="2"/>
        <v xml:space="preserve"> </v>
      </c>
      <c r="L14" s="32" t="str">
        <f t="shared" si="3"/>
        <v xml:space="preserve"> </v>
      </c>
      <c r="M14" s="128" t="str">
        <f t="shared" si="4"/>
        <v xml:space="preserve"> </v>
      </c>
      <c r="N14" s="33">
        <v>2.8703703703703702</v>
      </c>
      <c r="O14" s="26">
        <f t="shared" si="5"/>
        <v>0</v>
      </c>
      <c r="P14" s="34">
        <f t="shared" si="6"/>
        <v>0</v>
      </c>
      <c r="Q14" s="35">
        <f t="shared" si="7"/>
        <v>0</v>
      </c>
    </row>
    <row r="15" spans="1:17" ht="50" customHeight="1" x14ac:dyDescent="0.2">
      <c r="A15" s="29">
        <v>6</v>
      </c>
      <c r="B15" s="30" t="s">
        <v>83</v>
      </c>
      <c r="C15" s="36" t="s">
        <v>6</v>
      </c>
      <c r="D15" s="72"/>
      <c r="E15" s="72"/>
      <c r="F15" s="72"/>
      <c r="G15" s="72"/>
      <c r="H15" s="73"/>
      <c r="I15" s="127" t="str">
        <f t="shared" si="0"/>
        <v xml:space="preserve"> </v>
      </c>
      <c r="J15" s="31" t="str">
        <f t="shared" si="1"/>
        <v xml:space="preserve"> </v>
      </c>
      <c r="K15" s="31" t="str">
        <f t="shared" si="2"/>
        <v xml:space="preserve"> </v>
      </c>
      <c r="L15" s="32" t="str">
        <f t="shared" si="3"/>
        <v xml:space="preserve"> </v>
      </c>
      <c r="M15" s="128" t="str">
        <f t="shared" si="4"/>
        <v xml:space="preserve"> </v>
      </c>
      <c r="N15" s="122">
        <v>2.2962962962962963</v>
      </c>
      <c r="O15" s="26">
        <f t="shared" si="5"/>
        <v>0</v>
      </c>
      <c r="P15" s="34">
        <f t="shared" si="6"/>
        <v>0</v>
      </c>
      <c r="Q15" s="35">
        <f t="shared" si="7"/>
        <v>0</v>
      </c>
    </row>
    <row r="16" spans="1:17" ht="50" customHeight="1" x14ac:dyDescent="0.2">
      <c r="A16" s="29">
        <v>7</v>
      </c>
      <c r="B16" s="30" t="s">
        <v>84</v>
      </c>
      <c r="C16" s="36" t="s">
        <v>7</v>
      </c>
      <c r="D16" s="72"/>
      <c r="E16" s="72"/>
      <c r="F16" s="72"/>
      <c r="G16" s="72"/>
      <c r="H16" s="73"/>
      <c r="I16" s="127" t="str">
        <f t="shared" ref="I16:I23" si="8">IF(E16="x",0," ")</f>
        <v xml:space="preserve"> </v>
      </c>
      <c r="J16" s="31" t="str">
        <f t="shared" ref="J16:J23" si="9">IF(F16="x",1/3*N16," ")</f>
        <v xml:space="preserve"> </v>
      </c>
      <c r="K16" s="31" t="str">
        <f t="shared" ref="K16:K23" si="10">IF(G16="x",2/3*N16," ")</f>
        <v xml:space="preserve"> </v>
      </c>
      <c r="L16" s="32" t="str">
        <f t="shared" ref="L16:L23" si="11">IF(H16="x",3/3*N16," ")</f>
        <v xml:space="preserve"> </v>
      </c>
      <c r="M16" s="128" t="str">
        <f t="shared" ref="M16:M23" si="12">IF(D16="x",-N16," ")</f>
        <v xml:space="preserve"> </v>
      </c>
      <c r="N16" s="122">
        <v>3.2962962962962963</v>
      </c>
      <c r="O16" s="26">
        <f t="shared" si="5"/>
        <v>0</v>
      </c>
      <c r="P16" s="34">
        <f t="shared" si="6"/>
        <v>0</v>
      </c>
      <c r="Q16" s="35">
        <f t="shared" si="7"/>
        <v>0</v>
      </c>
    </row>
    <row r="17" spans="1:17" ht="50" customHeight="1" x14ac:dyDescent="0.2">
      <c r="A17" s="29">
        <v>8</v>
      </c>
      <c r="B17" s="30" t="s">
        <v>34</v>
      </c>
      <c r="C17" s="36" t="s">
        <v>8</v>
      </c>
      <c r="D17" s="72"/>
      <c r="E17" s="72"/>
      <c r="F17" s="72"/>
      <c r="G17" s="72"/>
      <c r="H17" s="73"/>
      <c r="I17" s="127" t="str">
        <f t="shared" si="8"/>
        <v xml:space="preserve"> </v>
      </c>
      <c r="J17" s="31" t="str">
        <f t="shared" si="9"/>
        <v xml:space="preserve"> </v>
      </c>
      <c r="K17" s="31" t="str">
        <f t="shared" si="10"/>
        <v xml:space="preserve"> </v>
      </c>
      <c r="L17" s="32" t="str">
        <f t="shared" si="11"/>
        <v xml:space="preserve"> </v>
      </c>
      <c r="M17" s="128" t="str">
        <f t="shared" si="12"/>
        <v xml:space="preserve"> </v>
      </c>
      <c r="N17" s="122">
        <v>4.4814814814814818</v>
      </c>
      <c r="O17" s="26">
        <f t="shared" si="5"/>
        <v>0</v>
      </c>
      <c r="P17" s="34">
        <f t="shared" si="6"/>
        <v>0</v>
      </c>
      <c r="Q17" s="35">
        <f t="shared" si="7"/>
        <v>0</v>
      </c>
    </row>
    <row r="18" spans="1:17" ht="50" customHeight="1" x14ac:dyDescent="0.2">
      <c r="A18" s="29">
        <v>9</v>
      </c>
      <c r="B18" s="30" t="s">
        <v>35</v>
      </c>
      <c r="C18" s="36" t="s">
        <v>75</v>
      </c>
      <c r="D18" s="72"/>
      <c r="E18" s="72"/>
      <c r="F18" s="72"/>
      <c r="G18" s="72"/>
      <c r="H18" s="73"/>
      <c r="I18" s="127" t="str">
        <f t="shared" si="8"/>
        <v xml:space="preserve"> </v>
      </c>
      <c r="J18" s="31" t="str">
        <f t="shared" si="9"/>
        <v xml:space="preserve"> </v>
      </c>
      <c r="K18" s="31" t="str">
        <f t="shared" si="10"/>
        <v xml:space="preserve"> </v>
      </c>
      <c r="L18" s="32" t="str">
        <f t="shared" si="11"/>
        <v xml:space="preserve"> </v>
      </c>
      <c r="M18" s="128" t="str">
        <f t="shared" si="12"/>
        <v xml:space="preserve"> </v>
      </c>
      <c r="N18" s="122">
        <v>2.7222222222222219</v>
      </c>
      <c r="O18" s="26">
        <f t="shared" si="5"/>
        <v>0</v>
      </c>
      <c r="P18" s="34">
        <f t="shared" si="6"/>
        <v>0</v>
      </c>
      <c r="Q18" s="35">
        <f t="shared" si="7"/>
        <v>0</v>
      </c>
    </row>
    <row r="19" spans="1:17" ht="50" customHeight="1" x14ac:dyDescent="0.2">
      <c r="A19" s="29">
        <v>10</v>
      </c>
      <c r="B19" s="30" t="s">
        <v>36</v>
      </c>
      <c r="C19" s="36" t="s">
        <v>9</v>
      </c>
      <c r="D19" s="72"/>
      <c r="E19" s="72"/>
      <c r="F19" s="72"/>
      <c r="G19" s="72"/>
      <c r="H19" s="73"/>
      <c r="I19" s="127" t="str">
        <f t="shared" si="8"/>
        <v xml:space="preserve"> </v>
      </c>
      <c r="J19" s="31" t="str">
        <f t="shared" si="9"/>
        <v xml:space="preserve"> </v>
      </c>
      <c r="K19" s="31" t="str">
        <f t="shared" si="10"/>
        <v xml:space="preserve"> </v>
      </c>
      <c r="L19" s="32" t="str">
        <f t="shared" si="11"/>
        <v xml:space="preserve"> </v>
      </c>
      <c r="M19" s="128" t="str">
        <f t="shared" si="12"/>
        <v xml:space="preserve"> </v>
      </c>
      <c r="N19" s="122">
        <v>3</v>
      </c>
      <c r="O19" s="26">
        <f t="shared" si="5"/>
        <v>0</v>
      </c>
      <c r="P19" s="34">
        <f t="shared" si="6"/>
        <v>0</v>
      </c>
      <c r="Q19" s="35">
        <f t="shared" si="7"/>
        <v>0</v>
      </c>
    </row>
    <row r="20" spans="1:17" ht="50" customHeight="1" x14ac:dyDescent="0.2">
      <c r="A20" s="29">
        <v>11</v>
      </c>
      <c r="B20" s="30" t="s">
        <v>37</v>
      </c>
      <c r="C20" s="36" t="s">
        <v>10</v>
      </c>
      <c r="D20" s="72"/>
      <c r="E20" s="72"/>
      <c r="F20" s="72"/>
      <c r="G20" s="72"/>
      <c r="H20" s="73"/>
      <c r="I20" s="127" t="str">
        <f t="shared" si="8"/>
        <v xml:space="preserve"> </v>
      </c>
      <c r="J20" s="31" t="str">
        <f t="shared" si="9"/>
        <v xml:space="preserve"> </v>
      </c>
      <c r="K20" s="31" t="str">
        <f t="shared" si="10"/>
        <v xml:space="preserve"> </v>
      </c>
      <c r="L20" s="32" t="str">
        <f t="shared" si="11"/>
        <v xml:space="preserve"> </v>
      </c>
      <c r="M20" s="128" t="str">
        <f t="shared" si="12"/>
        <v xml:space="preserve"> </v>
      </c>
      <c r="N20" s="122">
        <v>3.3333333333333335</v>
      </c>
      <c r="O20" s="26">
        <f t="shared" si="5"/>
        <v>0</v>
      </c>
      <c r="P20" s="34">
        <f t="shared" si="6"/>
        <v>0</v>
      </c>
      <c r="Q20" s="35">
        <f t="shared" si="7"/>
        <v>0</v>
      </c>
    </row>
    <row r="21" spans="1:17" ht="50" customHeight="1" x14ac:dyDescent="0.2">
      <c r="A21" s="29">
        <v>12</v>
      </c>
      <c r="B21" s="30" t="s">
        <v>38</v>
      </c>
      <c r="C21" s="36" t="s">
        <v>11</v>
      </c>
      <c r="D21" s="72"/>
      <c r="E21" s="72"/>
      <c r="F21" s="72"/>
      <c r="G21" s="72"/>
      <c r="H21" s="73"/>
      <c r="I21" s="127" t="str">
        <f t="shared" si="8"/>
        <v xml:space="preserve"> </v>
      </c>
      <c r="J21" s="31" t="str">
        <f t="shared" si="9"/>
        <v xml:space="preserve"> </v>
      </c>
      <c r="K21" s="31" t="str">
        <f t="shared" si="10"/>
        <v xml:space="preserve"> </v>
      </c>
      <c r="L21" s="32" t="str">
        <f t="shared" si="11"/>
        <v xml:space="preserve"> </v>
      </c>
      <c r="M21" s="128" t="str">
        <f t="shared" si="12"/>
        <v xml:space="preserve"> </v>
      </c>
      <c r="N21" s="122">
        <v>1.9814814814814812</v>
      </c>
      <c r="O21" s="26">
        <f t="shared" si="5"/>
        <v>0</v>
      </c>
      <c r="P21" s="34">
        <f t="shared" si="6"/>
        <v>0</v>
      </c>
      <c r="Q21" s="35">
        <f t="shared" si="7"/>
        <v>0</v>
      </c>
    </row>
    <row r="22" spans="1:17" ht="64.5" customHeight="1" x14ac:dyDescent="0.2">
      <c r="A22" s="29">
        <v>13</v>
      </c>
      <c r="B22" s="30" t="s">
        <v>40</v>
      </c>
      <c r="C22" s="36" t="s">
        <v>76</v>
      </c>
      <c r="D22" s="72"/>
      <c r="E22" s="72"/>
      <c r="F22" s="72"/>
      <c r="G22" s="72"/>
      <c r="H22" s="73"/>
      <c r="I22" s="127" t="str">
        <f t="shared" si="8"/>
        <v xml:space="preserve"> </v>
      </c>
      <c r="J22" s="31" t="str">
        <f t="shared" si="9"/>
        <v xml:space="preserve"> </v>
      </c>
      <c r="K22" s="31" t="str">
        <f t="shared" si="10"/>
        <v xml:space="preserve"> </v>
      </c>
      <c r="L22" s="32" t="str">
        <f t="shared" si="11"/>
        <v xml:space="preserve"> </v>
      </c>
      <c r="M22" s="128" t="str">
        <f t="shared" si="12"/>
        <v xml:space="preserve"> </v>
      </c>
      <c r="N22" s="122">
        <v>2.5555555555555554</v>
      </c>
      <c r="O22" s="26">
        <f t="shared" si="5"/>
        <v>0</v>
      </c>
      <c r="P22" s="34">
        <f t="shared" si="6"/>
        <v>0</v>
      </c>
      <c r="Q22" s="35">
        <f t="shared" si="7"/>
        <v>0</v>
      </c>
    </row>
    <row r="23" spans="1:17" ht="50.25" customHeight="1" thickBot="1" x14ac:dyDescent="0.25">
      <c r="A23" s="38">
        <v>14</v>
      </c>
      <c r="B23" s="39" t="s">
        <v>41</v>
      </c>
      <c r="C23" s="40" t="s">
        <v>68</v>
      </c>
      <c r="D23" s="74"/>
      <c r="E23" s="74"/>
      <c r="F23" s="74"/>
      <c r="G23" s="74"/>
      <c r="H23" s="75"/>
      <c r="I23" s="129" t="str">
        <f t="shared" si="8"/>
        <v xml:space="preserve"> </v>
      </c>
      <c r="J23" s="41" t="str">
        <f t="shared" si="9"/>
        <v xml:space="preserve"> </v>
      </c>
      <c r="K23" s="41" t="str">
        <f t="shared" si="10"/>
        <v xml:space="preserve"> </v>
      </c>
      <c r="L23" s="42" t="str">
        <f t="shared" si="11"/>
        <v xml:space="preserve"> </v>
      </c>
      <c r="M23" s="130" t="str">
        <f t="shared" si="12"/>
        <v xml:space="preserve"> </v>
      </c>
      <c r="N23" s="142">
        <v>4.9444444444444438</v>
      </c>
      <c r="O23" s="143">
        <f t="shared" si="5"/>
        <v>0</v>
      </c>
      <c r="P23" s="43">
        <f t="shared" si="6"/>
        <v>0</v>
      </c>
      <c r="Q23" s="44">
        <f t="shared" si="7"/>
        <v>0</v>
      </c>
    </row>
    <row r="24" spans="1:17" ht="50.25" customHeight="1" thickTop="1" thickBot="1" x14ac:dyDescent="0.25">
      <c r="A24" s="18"/>
      <c r="B24" s="204" t="s">
        <v>12</v>
      </c>
      <c r="C24" s="205"/>
      <c r="D24" s="6"/>
      <c r="E24" s="6"/>
      <c r="F24" s="6"/>
      <c r="G24" s="6"/>
      <c r="H24" s="7"/>
      <c r="I24" s="6"/>
      <c r="J24" s="6"/>
      <c r="K24" s="6"/>
      <c r="L24" s="6"/>
      <c r="M24" s="6" t="str">
        <f>IF(D24="x",-N24," ")</f>
        <v xml:space="preserve"> </v>
      </c>
      <c r="N24" s="145">
        <f>SUM(N25:N32,M25:M32)</f>
        <v>27.407407407407405</v>
      </c>
      <c r="O24" s="146">
        <f>SUM(O25:O32)/N24</f>
        <v>0</v>
      </c>
      <c r="P24" s="5"/>
      <c r="Q24" s="5"/>
    </row>
    <row r="25" spans="1:17" ht="50.25" customHeight="1" thickTop="1" x14ac:dyDescent="0.2">
      <c r="A25" s="45">
        <v>15</v>
      </c>
      <c r="B25" s="24" t="s">
        <v>42</v>
      </c>
      <c r="C25" s="25" t="s">
        <v>13</v>
      </c>
      <c r="D25" s="76"/>
      <c r="E25" s="76"/>
      <c r="F25" s="76"/>
      <c r="G25" s="76"/>
      <c r="H25" s="77"/>
      <c r="I25" s="116" t="str">
        <f t="shared" ref="I25" si="13">IF(E25="x",0," ")</f>
        <v xml:space="preserve"> </v>
      </c>
      <c r="J25" s="46" t="str">
        <f t="shared" ref="J25" si="14">IF(F25="x",1/3*N25," ")</f>
        <v xml:space="preserve"> </v>
      </c>
      <c r="K25" s="46" t="str">
        <f t="shared" ref="K25" si="15">IF(G25="x",2/3*N25," ")</f>
        <v xml:space="preserve"> </v>
      </c>
      <c r="L25" s="47" t="str">
        <f t="shared" ref="L25" si="16">IF(H25="x",3/3*N25," ")</f>
        <v xml:space="preserve"> </v>
      </c>
      <c r="M25" s="117" t="str">
        <f t="shared" ref="M25" si="17">IF(D25="x",-N25," ")</f>
        <v xml:space="preserve"> </v>
      </c>
      <c r="N25" s="144">
        <v>2.2407407407407405</v>
      </c>
      <c r="O25" s="139">
        <f t="shared" ref="O25:O32" si="18">SUM(I25:L25)</f>
        <v>0</v>
      </c>
      <c r="P25" s="27">
        <f t="shared" ref="P25:P32" si="19">COUNTIF(D25:H25,"X")</f>
        <v>0</v>
      </c>
      <c r="Q25" s="28">
        <f t="shared" si="7"/>
        <v>0</v>
      </c>
    </row>
    <row r="26" spans="1:17" ht="63.75" customHeight="1" x14ac:dyDescent="0.2">
      <c r="A26" s="48">
        <v>16</v>
      </c>
      <c r="B26" s="30" t="s">
        <v>43</v>
      </c>
      <c r="C26" s="36" t="s">
        <v>14</v>
      </c>
      <c r="D26" s="78"/>
      <c r="E26" s="78"/>
      <c r="F26" s="78"/>
      <c r="G26" s="78"/>
      <c r="H26" s="79"/>
      <c r="I26" s="118" t="str">
        <f>IF(E26="x",0," ")</f>
        <v xml:space="preserve"> </v>
      </c>
      <c r="J26" s="49" t="str">
        <f>IF(F26="x",1/3*N26," ")</f>
        <v xml:space="preserve"> </v>
      </c>
      <c r="K26" s="49" t="str">
        <f>IF(G26="x",2/3*N26," ")</f>
        <v xml:space="preserve"> </v>
      </c>
      <c r="L26" s="50" t="str">
        <f>IF(H26="x",3/3*N26," ")</f>
        <v xml:space="preserve"> </v>
      </c>
      <c r="M26" s="119" t="str">
        <f>IF(D26="x",-N26," ")</f>
        <v xml:space="preserve"> </v>
      </c>
      <c r="N26" s="114">
        <v>1.8888888888888891</v>
      </c>
      <c r="O26" s="26">
        <f t="shared" si="18"/>
        <v>0</v>
      </c>
      <c r="P26" s="34">
        <f t="shared" si="19"/>
        <v>0</v>
      </c>
      <c r="Q26" s="35">
        <f t="shared" si="7"/>
        <v>0</v>
      </c>
    </row>
    <row r="27" spans="1:17" ht="50.25" customHeight="1" x14ac:dyDescent="0.2">
      <c r="A27" s="48">
        <v>17</v>
      </c>
      <c r="B27" s="30" t="s">
        <v>44</v>
      </c>
      <c r="C27" s="113" t="s">
        <v>15</v>
      </c>
      <c r="D27" s="78"/>
      <c r="E27" s="78"/>
      <c r="F27" s="78"/>
      <c r="G27" s="78"/>
      <c r="H27" s="79"/>
      <c r="I27" s="118" t="str">
        <f t="shared" ref="I27:I32" si="20">IF(E27="x",0," ")</f>
        <v xml:space="preserve"> </v>
      </c>
      <c r="J27" s="49" t="str">
        <f t="shared" ref="J27:J32" si="21">IF(F27="x",1/3*N27," ")</f>
        <v xml:space="preserve"> </v>
      </c>
      <c r="K27" s="49" t="str">
        <f t="shared" ref="K27:K32" si="22">IF(G27="x",2/3*N27," ")</f>
        <v xml:space="preserve"> </v>
      </c>
      <c r="L27" s="50" t="str">
        <f t="shared" ref="L27:L32" si="23">IF(H27="x",3/3*N27," ")</f>
        <v xml:space="preserve"> </v>
      </c>
      <c r="M27" s="119" t="str">
        <f t="shared" ref="M27:M32" si="24">IF(D27="x",-N27," ")</f>
        <v xml:space="preserve"> </v>
      </c>
      <c r="N27" s="114">
        <v>3</v>
      </c>
      <c r="O27" s="26">
        <f t="shared" si="18"/>
        <v>0</v>
      </c>
      <c r="P27" s="34">
        <f t="shared" si="19"/>
        <v>0</v>
      </c>
      <c r="Q27" s="35">
        <f t="shared" si="7"/>
        <v>0</v>
      </c>
    </row>
    <row r="28" spans="1:17" ht="50" customHeight="1" x14ac:dyDescent="0.2">
      <c r="A28" s="48">
        <v>18</v>
      </c>
      <c r="B28" s="30" t="s">
        <v>45</v>
      </c>
      <c r="C28" s="36" t="s">
        <v>88</v>
      </c>
      <c r="D28" s="78"/>
      <c r="E28" s="78"/>
      <c r="F28" s="78"/>
      <c r="G28" s="78"/>
      <c r="H28" s="79"/>
      <c r="I28" s="118" t="str">
        <f t="shared" si="20"/>
        <v xml:space="preserve"> </v>
      </c>
      <c r="J28" s="49" t="str">
        <f t="shared" si="21"/>
        <v xml:space="preserve"> </v>
      </c>
      <c r="K28" s="49" t="str">
        <f t="shared" si="22"/>
        <v xml:space="preserve"> </v>
      </c>
      <c r="L28" s="50" t="str">
        <f t="shared" si="23"/>
        <v xml:space="preserve"> </v>
      </c>
      <c r="M28" s="119" t="str">
        <f t="shared" si="24"/>
        <v xml:space="preserve"> </v>
      </c>
      <c r="N28" s="114">
        <v>2.3703703703703702</v>
      </c>
      <c r="O28" s="26">
        <f t="shared" si="18"/>
        <v>0</v>
      </c>
      <c r="P28" s="34">
        <f t="shared" si="19"/>
        <v>0</v>
      </c>
      <c r="Q28" s="35">
        <f t="shared" si="7"/>
        <v>0</v>
      </c>
    </row>
    <row r="29" spans="1:17" ht="50" customHeight="1" x14ac:dyDescent="0.2">
      <c r="A29" s="48">
        <v>19</v>
      </c>
      <c r="B29" s="30" t="s">
        <v>46</v>
      </c>
      <c r="C29" s="36" t="s">
        <v>16</v>
      </c>
      <c r="D29" s="78"/>
      <c r="E29" s="78"/>
      <c r="F29" s="78"/>
      <c r="G29" s="78"/>
      <c r="H29" s="79"/>
      <c r="I29" s="118" t="str">
        <f t="shared" si="20"/>
        <v xml:space="preserve"> </v>
      </c>
      <c r="J29" s="49" t="str">
        <f t="shared" si="21"/>
        <v xml:space="preserve"> </v>
      </c>
      <c r="K29" s="49" t="str">
        <f t="shared" si="22"/>
        <v xml:space="preserve"> </v>
      </c>
      <c r="L29" s="50" t="str">
        <f t="shared" si="23"/>
        <v xml:space="preserve"> </v>
      </c>
      <c r="M29" s="119" t="str">
        <f t="shared" si="24"/>
        <v xml:space="preserve"> </v>
      </c>
      <c r="N29" s="114">
        <v>4.2037037037037033</v>
      </c>
      <c r="O29" s="26">
        <f t="shared" si="18"/>
        <v>0</v>
      </c>
      <c r="P29" s="34">
        <f t="shared" si="19"/>
        <v>0</v>
      </c>
      <c r="Q29" s="35">
        <f t="shared" si="7"/>
        <v>0</v>
      </c>
    </row>
    <row r="30" spans="1:17" ht="50" customHeight="1" x14ac:dyDescent="0.2">
      <c r="A30" s="48">
        <v>20</v>
      </c>
      <c r="B30" s="30" t="s">
        <v>47</v>
      </c>
      <c r="C30" s="36" t="s">
        <v>69</v>
      </c>
      <c r="D30" s="78"/>
      <c r="E30" s="78"/>
      <c r="F30" s="78"/>
      <c r="G30" s="78"/>
      <c r="H30" s="79"/>
      <c r="I30" s="118" t="str">
        <f t="shared" si="20"/>
        <v xml:space="preserve"> </v>
      </c>
      <c r="J30" s="49" t="str">
        <f t="shared" si="21"/>
        <v xml:space="preserve"> </v>
      </c>
      <c r="K30" s="49" t="str">
        <f t="shared" si="22"/>
        <v xml:space="preserve"> </v>
      </c>
      <c r="L30" s="50" t="str">
        <f t="shared" si="23"/>
        <v xml:space="preserve"> </v>
      </c>
      <c r="M30" s="119" t="str">
        <f t="shared" si="24"/>
        <v xml:space="preserve"> </v>
      </c>
      <c r="N30" s="114">
        <v>5</v>
      </c>
      <c r="O30" s="26">
        <f t="shared" si="18"/>
        <v>0</v>
      </c>
      <c r="P30" s="34">
        <f t="shared" si="19"/>
        <v>0</v>
      </c>
      <c r="Q30" s="35">
        <f t="shared" si="7"/>
        <v>0</v>
      </c>
    </row>
    <row r="31" spans="1:17" ht="50" customHeight="1" x14ac:dyDescent="0.2">
      <c r="A31" s="101">
        <v>21</v>
      </c>
      <c r="B31" s="111" t="s">
        <v>86</v>
      </c>
      <c r="C31" s="102" t="s">
        <v>77</v>
      </c>
      <c r="D31" s="103"/>
      <c r="E31" s="103"/>
      <c r="F31" s="103"/>
      <c r="G31" s="103"/>
      <c r="H31" s="104"/>
      <c r="I31" s="118" t="str">
        <f t="shared" si="20"/>
        <v xml:space="preserve"> </v>
      </c>
      <c r="J31" s="49" t="str">
        <f t="shared" si="21"/>
        <v xml:space="preserve"> </v>
      </c>
      <c r="K31" s="49" t="str">
        <f t="shared" si="22"/>
        <v xml:space="preserve"> </v>
      </c>
      <c r="L31" s="50" t="str">
        <f t="shared" si="23"/>
        <v xml:space="preserve"> </v>
      </c>
      <c r="M31" s="119" t="str">
        <f t="shared" si="24"/>
        <v xml:space="preserve"> </v>
      </c>
      <c r="N31" s="114">
        <v>5</v>
      </c>
      <c r="O31" s="26">
        <f t="shared" si="18"/>
        <v>0</v>
      </c>
      <c r="P31" s="34">
        <f t="shared" si="19"/>
        <v>0</v>
      </c>
      <c r="Q31" s="35">
        <f t="shared" ref="Q31" si="25">IF(P31&lt;&gt;1,P31," ")</f>
        <v>0</v>
      </c>
    </row>
    <row r="32" spans="1:17" ht="50" customHeight="1" thickBot="1" x14ac:dyDescent="0.25">
      <c r="A32" s="54">
        <v>22</v>
      </c>
      <c r="B32" s="39" t="s">
        <v>87</v>
      </c>
      <c r="C32" s="40" t="s">
        <v>78</v>
      </c>
      <c r="D32" s="80"/>
      <c r="E32" s="80"/>
      <c r="F32" s="80"/>
      <c r="G32" s="80"/>
      <c r="H32" s="81"/>
      <c r="I32" s="120" t="str">
        <f t="shared" si="20"/>
        <v xml:space="preserve"> </v>
      </c>
      <c r="J32" s="55" t="str">
        <f t="shared" si="21"/>
        <v xml:space="preserve"> </v>
      </c>
      <c r="K32" s="55" t="str">
        <f t="shared" si="22"/>
        <v xml:space="preserve"> </v>
      </c>
      <c r="L32" s="56" t="str">
        <f t="shared" si="23"/>
        <v xml:space="preserve"> </v>
      </c>
      <c r="M32" s="121" t="str">
        <f t="shared" si="24"/>
        <v xml:space="preserve"> </v>
      </c>
      <c r="N32" s="115">
        <v>3.7037037037037037</v>
      </c>
      <c r="O32" s="143">
        <f t="shared" si="18"/>
        <v>0</v>
      </c>
      <c r="P32" s="43">
        <f t="shared" si="19"/>
        <v>0</v>
      </c>
      <c r="Q32" s="44">
        <f t="shared" si="7"/>
        <v>0</v>
      </c>
    </row>
    <row r="33" spans="1:17" ht="50" customHeight="1" thickTop="1" thickBot="1" x14ac:dyDescent="0.25">
      <c r="A33" s="18"/>
      <c r="B33" s="204" t="s">
        <v>29</v>
      </c>
      <c r="C33" s="205"/>
      <c r="D33" s="6"/>
      <c r="E33" s="6"/>
      <c r="F33" s="6"/>
      <c r="G33" s="6"/>
      <c r="H33" s="7"/>
      <c r="I33" s="6"/>
      <c r="J33" s="6"/>
      <c r="K33" s="6"/>
      <c r="L33" s="6"/>
      <c r="M33" s="6" t="str">
        <f>IF(D33="x",-N33," ")</f>
        <v xml:space="preserve"> </v>
      </c>
      <c r="N33" s="147">
        <f>SUM(N34:N40,M34:M40)</f>
        <v>22.518518518518519</v>
      </c>
      <c r="O33" s="148">
        <f>SUM(O34:O40)/N33</f>
        <v>0</v>
      </c>
      <c r="P33" s="5"/>
      <c r="Q33" s="5"/>
    </row>
    <row r="34" spans="1:17" ht="50" customHeight="1" thickTop="1" x14ac:dyDescent="0.2">
      <c r="A34" s="110">
        <v>23</v>
      </c>
      <c r="B34" s="24" t="s">
        <v>48</v>
      </c>
      <c r="C34" s="25" t="s">
        <v>81</v>
      </c>
      <c r="D34" s="82"/>
      <c r="E34" s="82"/>
      <c r="F34" s="82"/>
      <c r="G34" s="82"/>
      <c r="H34" s="83"/>
      <c r="I34" s="59" t="str">
        <f t="shared" ref="I34" si="26">IF(E34="x",0," ")</f>
        <v xml:space="preserve"> </v>
      </c>
      <c r="J34" s="57" t="str">
        <f t="shared" ref="J34" si="27">IF(F34="x",1/3*N34," ")</f>
        <v xml:space="preserve"> </v>
      </c>
      <c r="K34" s="57" t="str">
        <f t="shared" ref="K34" si="28">IF(G34="x",2/3*N34," ")</f>
        <v xml:space="preserve"> </v>
      </c>
      <c r="L34" s="58" t="str">
        <f t="shared" ref="L34" si="29">IF(H34="x",3/3*N34," ")</f>
        <v xml:space="preserve"> </v>
      </c>
      <c r="M34" s="134" t="str">
        <f t="shared" ref="M34" si="30">IF(D34="x",-N34," ")</f>
        <v xml:space="preserve"> </v>
      </c>
      <c r="N34" s="131">
        <v>2.2592592592592595</v>
      </c>
      <c r="O34" s="139">
        <f t="shared" ref="O34:O40" si="31">SUM(I34:L34)</f>
        <v>0</v>
      </c>
      <c r="P34" s="27">
        <f t="shared" ref="P34:P40" si="32">COUNTIF(D34:H34,"X")</f>
        <v>0</v>
      </c>
      <c r="Q34" s="28">
        <f t="shared" si="7"/>
        <v>0</v>
      </c>
    </row>
    <row r="35" spans="1:17" ht="50" customHeight="1" x14ac:dyDescent="0.2">
      <c r="A35" s="105">
        <v>24</v>
      </c>
      <c r="B35" s="112" t="s">
        <v>80</v>
      </c>
      <c r="C35" s="106" t="s">
        <v>79</v>
      </c>
      <c r="D35" s="107"/>
      <c r="E35" s="107"/>
      <c r="F35" s="107"/>
      <c r="G35" s="107"/>
      <c r="H35" s="108"/>
      <c r="I35" s="63" t="str">
        <f t="shared" ref="I35:I40" si="33">IF(E35="x",0," ")</f>
        <v xml:space="preserve"> </v>
      </c>
      <c r="J35" s="61" t="str">
        <f t="shared" ref="J35:J40" si="34">IF(F35="x",1/3*N35," ")</f>
        <v xml:space="preserve"> </v>
      </c>
      <c r="K35" s="61" t="str">
        <f t="shared" ref="K35:K40" si="35">IF(G35="x",2/3*N35," ")</f>
        <v xml:space="preserve"> </v>
      </c>
      <c r="L35" s="62" t="str">
        <f t="shared" ref="L35:L40" si="36">IF(H35="x",3/3*N35," ")</f>
        <v xml:space="preserve"> </v>
      </c>
      <c r="M35" s="135" t="str">
        <f t="shared" ref="M35:M40" si="37">IF(D35="x",-N35," ")</f>
        <v xml:space="preserve"> </v>
      </c>
      <c r="N35" s="132">
        <v>2.5555555555555554</v>
      </c>
      <c r="O35" s="26">
        <f t="shared" si="31"/>
        <v>0</v>
      </c>
      <c r="P35" s="34">
        <f t="shared" si="32"/>
        <v>0</v>
      </c>
      <c r="Q35" s="35">
        <f t="shared" ref="Q35" si="38">IF(P35&lt;&gt;1,P35," ")</f>
        <v>0</v>
      </c>
    </row>
    <row r="36" spans="1:17" ht="50" customHeight="1" x14ac:dyDescent="0.2">
      <c r="A36" s="60">
        <v>25</v>
      </c>
      <c r="B36" s="30" t="s">
        <v>49</v>
      </c>
      <c r="C36" s="36" t="s">
        <v>71</v>
      </c>
      <c r="D36" s="84"/>
      <c r="E36" s="84"/>
      <c r="F36" s="84"/>
      <c r="G36" s="84"/>
      <c r="H36" s="85"/>
      <c r="I36" s="63" t="str">
        <f t="shared" si="33"/>
        <v xml:space="preserve"> </v>
      </c>
      <c r="J36" s="61" t="str">
        <f t="shared" si="34"/>
        <v xml:space="preserve"> </v>
      </c>
      <c r="K36" s="61" t="str">
        <f t="shared" si="35"/>
        <v xml:space="preserve"> </v>
      </c>
      <c r="L36" s="62" t="str">
        <f t="shared" si="36"/>
        <v xml:space="preserve"> </v>
      </c>
      <c r="M36" s="135" t="str">
        <f t="shared" si="37"/>
        <v xml:space="preserve"> </v>
      </c>
      <c r="N36" s="132">
        <v>2.5555555555555554</v>
      </c>
      <c r="O36" s="26">
        <f t="shared" si="31"/>
        <v>0</v>
      </c>
      <c r="P36" s="34">
        <f t="shared" si="32"/>
        <v>0</v>
      </c>
      <c r="Q36" s="35">
        <f t="shared" si="7"/>
        <v>0</v>
      </c>
    </row>
    <row r="37" spans="1:17" ht="50" customHeight="1" x14ac:dyDescent="0.2">
      <c r="A37" s="60">
        <v>26</v>
      </c>
      <c r="B37" s="30" t="s">
        <v>50</v>
      </c>
      <c r="C37" s="36" t="s">
        <v>17</v>
      </c>
      <c r="D37" s="84"/>
      <c r="E37" s="84"/>
      <c r="F37" s="84"/>
      <c r="G37" s="84"/>
      <c r="H37" s="85"/>
      <c r="I37" s="63" t="str">
        <f t="shared" si="33"/>
        <v xml:space="preserve"> </v>
      </c>
      <c r="J37" s="61" t="str">
        <f t="shared" si="34"/>
        <v xml:space="preserve"> </v>
      </c>
      <c r="K37" s="61" t="str">
        <f t="shared" si="35"/>
        <v xml:space="preserve"> </v>
      </c>
      <c r="L37" s="62" t="str">
        <f t="shared" si="36"/>
        <v xml:space="preserve"> </v>
      </c>
      <c r="M37" s="135" t="str">
        <f t="shared" si="37"/>
        <v xml:space="preserve"> </v>
      </c>
      <c r="N37" s="132">
        <v>3</v>
      </c>
      <c r="O37" s="26">
        <f t="shared" si="31"/>
        <v>0</v>
      </c>
      <c r="P37" s="34">
        <f t="shared" si="32"/>
        <v>0</v>
      </c>
      <c r="Q37" s="35">
        <f t="shared" si="7"/>
        <v>0</v>
      </c>
    </row>
    <row r="38" spans="1:17" ht="50" customHeight="1" x14ac:dyDescent="0.2">
      <c r="A38" s="60">
        <v>27</v>
      </c>
      <c r="B38" s="30" t="s">
        <v>51</v>
      </c>
      <c r="C38" s="36" t="s">
        <v>70</v>
      </c>
      <c r="D38" s="84"/>
      <c r="E38" s="84"/>
      <c r="F38" s="84"/>
      <c r="G38" s="84"/>
      <c r="H38" s="85"/>
      <c r="I38" s="63" t="str">
        <f t="shared" si="33"/>
        <v xml:space="preserve"> </v>
      </c>
      <c r="J38" s="61" t="str">
        <f t="shared" si="34"/>
        <v xml:space="preserve"> </v>
      </c>
      <c r="K38" s="61" t="str">
        <f t="shared" si="35"/>
        <v xml:space="preserve"> </v>
      </c>
      <c r="L38" s="62" t="str">
        <f t="shared" si="36"/>
        <v xml:space="preserve"> </v>
      </c>
      <c r="M38" s="135" t="str">
        <f t="shared" si="37"/>
        <v xml:space="preserve"> </v>
      </c>
      <c r="N38" s="132">
        <v>4.2777777777777777</v>
      </c>
      <c r="O38" s="26">
        <f t="shared" si="31"/>
        <v>0</v>
      </c>
      <c r="P38" s="34">
        <f t="shared" si="32"/>
        <v>0</v>
      </c>
      <c r="Q38" s="35">
        <f t="shared" si="7"/>
        <v>0</v>
      </c>
    </row>
    <row r="39" spans="1:17" ht="50" customHeight="1" x14ac:dyDescent="0.2">
      <c r="A39" s="60">
        <v>28</v>
      </c>
      <c r="B39" s="30" t="s">
        <v>52</v>
      </c>
      <c r="C39" s="36" t="s">
        <v>18</v>
      </c>
      <c r="D39" s="84"/>
      <c r="E39" s="84"/>
      <c r="F39" s="84"/>
      <c r="G39" s="84"/>
      <c r="H39" s="85"/>
      <c r="I39" s="63" t="str">
        <f t="shared" si="33"/>
        <v xml:space="preserve"> </v>
      </c>
      <c r="J39" s="61" t="str">
        <f t="shared" si="34"/>
        <v xml:space="preserve"> </v>
      </c>
      <c r="K39" s="61" t="str">
        <f t="shared" si="35"/>
        <v xml:space="preserve"> </v>
      </c>
      <c r="L39" s="62" t="str">
        <f t="shared" si="36"/>
        <v xml:space="preserve"> </v>
      </c>
      <c r="M39" s="135" t="str">
        <f t="shared" si="37"/>
        <v xml:space="preserve"> </v>
      </c>
      <c r="N39" s="132">
        <v>4.833333333333333</v>
      </c>
      <c r="O39" s="26">
        <f t="shared" si="31"/>
        <v>0</v>
      </c>
      <c r="P39" s="34">
        <f t="shared" si="32"/>
        <v>0</v>
      </c>
      <c r="Q39" s="35">
        <f t="shared" si="7"/>
        <v>0</v>
      </c>
    </row>
    <row r="40" spans="1:17" ht="50" customHeight="1" thickBot="1" x14ac:dyDescent="0.25">
      <c r="A40" s="64">
        <v>29</v>
      </c>
      <c r="B40" s="39" t="s">
        <v>53</v>
      </c>
      <c r="C40" s="40" t="s">
        <v>19</v>
      </c>
      <c r="D40" s="86"/>
      <c r="E40" s="86"/>
      <c r="F40" s="86"/>
      <c r="G40" s="86"/>
      <c r="H40" s="87"/>
      <c r="I40" s="65" t="str">
        <f t="shared" si="33"/>
        <v xml:space="preserve"> </v>
      </c>
      <c r="J40" s="66" t="str">
        <f t="shared" si="34"/>
        <v xml:space="preserve"> </v>
      </c>
      <c r="K40" s="66" t="str">
        <f t="shared" si="35"/>
        <v xml:space="preserve"> </v>
      </c>
      <c r="L40" s="67" t="str">
        <f t="shared" si="36"/>
        <v xml:space="preserve"> </v>
      </c>
      <c r="M40" s="136" t="str">
        <f t="shared" si="37"/>
        <v xml:space="preserve"> </v>
      </c>
      <c r="N40" s="133">
        <v>3.0370370370370368</v>
      </c>
      <c r="O40" s="68">
        <f t="shared" si="31"/>
        <v>0</v>
      </c>
      <c r="P40" s="43">
        <f t="shared" si="32"/>
        <v>0</v>
      </c>
      <c r="Q40" s="44">
        <f t="shared" si="7"/>
        <v>0</v>
      </c>
    </row>
    <row r="41" spans="1:17" ht="17" thickTop="1" thickBot="1" x14ac:dyDescent="0.25">
      <c r="C41" s="69"/>
      <c r="D41" s="69"/>
      <c r="E41" s="69"/>
      <c r="F41" s="69"/>
      <c r="G41" s="69"/>
      <c r="H41" s="69"/>
    </row>
    <row r="42" spans="1:17" ht="39" customHeight="1" thickTop="1" x14ac:dyDescent="0.2">
      <c r="B42" s="196" t="s">
        <v>82</v>
      </c>
      <c r="C42" s="206" t="s">
        <v>89</v>
      </c>
      <c r="D42" s="175" t="s">
        <v>54</v>
      </c>
      <c r="E42" s="176" t="s">
        <v>55</v>
      </c>
      <c r="F42" s="177" t="s">
        <v>56</v>
      </c>
      <c r="G42" s="178" t="s">
        <v>57</v>
      </c>
      <c r="O42" s="5"/>
      <c r="P42" s="5"/>
      <c r="Q42" s="5"/>
    </row>
    <row r="43" spans="1:17" ht="78" customHeight="1" thickBot="1" x14ac:dyDescent="0.25">
      <c r="B43" s="197"/>
      <c r="C43" s="207"/>
      <c r="D43" s="1"/>
      <c r="E43" s="2"/>
      <c r="F43" s="3"/>
      <c r="G43" s="4"/>
      <c r="O43" s="5"/>
      <c r="P43" s="5"/>
      <c r="Q43" s="5"/>
    </row>
    <row r="44" spans="1:17" ht="16" thickTop="1" x14ac:dyDescent="0.2">
      <c r="B44" s="109"/>
    </row>
  </sheetData>
  <sheetProtection algorithmName="SHA-512" hashValue="SaUFu5z/u6TVD/Uy9LUJZyZGyt+mYMq3j4Yr7E80OYzRlTQYEaFYNvjVNIKhmoNOYWtWkvIgP03Ke3/C8fJj7w==" saltValue="dtAXD7DPb3PPr01jOUUR5Q==" spinCount="100000" sheet="1" scenarios="1" formatRows="0"/>
  <mergeCells count="16">
    <mergeCell ref="E2:G3"/>
    <mergeCell ref="E4:F4"/>
    <mergeCell ref="E5:F5"/>
    <mergeCell ref="E6:F6"/>
    <mergeCell ref="O8:O9"/>
    <mergeCell ref="I8:M8"/>
    <mergeCell ref="E8:H8"/>
    <mergeCell ref="N8:N9"/>
    <mergeCell ref="B42:B43"/>
    <mergeCell ref="A8:A9"/>
    <mergeCell ref="B8:B9"/>
    <mergeCell ref="C8:C9"/>
    <mergeCell ref="B10:C10"/>
    <mergeCell ref="B24:C24"/>
    <mergeCell ref="C42:C43"/>
    <mergeCell ref="B33:C3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B1:G26"/>
  <sheetViews>
    <sheetView zoomScale="80" zoomScaleNormal="80" workbookViewId="0">
      <selection activeCell="D25" sqref="D25"/>
    </sheetView>
  </sheetViews>
  <sheetFormatPr baseColWidth="10" defaultColWidth="8.6640625" defaultRowHeight="15" x14ac:dyDescent="0.2"/>
  <cols>
    <col min="1" max="3" width="15.6640625" style="5" customWidth="1"/>
    <col min="4" max="4" width="52" style="5" customWidth="1"/>
    <col min="5" max="5" width="22.5" style="5" customWidth="1"/>
    <col min="6" max="7" width="15.6640625" style="5" customWidth="1"/>
    <col min="8" max="16384" width="8.6640625" style="5"/>
  </cols>
  <sheetData>
    <row r="1" spans="2:7" ht="35.25" customHeight="1" thickBot="1" x14ac:dyDescent="0.25"/>
    <row r="2" spans="2:7" ht="22.5" customHeight="1" thickTop="1" thickBot="1" x14ac:dyDescent="0.25">
      <c r="B2" s="15"/>
      <c r="C2" s="16"/>
      <c r="D2" s="16"/>
      <c r="E2" s="16"/>
      <c r="F2" s="16"/>
      <c r="G2" s="17"/>
    </row>
    <row r="3" spans="2:7" ht="26" thickTop="1" thickBot="1" x14ac:dyDescent="0.25">
      <c r="B3" s="19"/>
      <c r="C3" s="227" t="s">
        <v>62</v>
      </c>
      <c r="D3" s="228"/>
      <c r="E3" s="149" t="s">
        <v>60</v>
      </c>
      <c r="F3" s="21" t="s">
        <v>61</v>
      </c>
      <c r="G3" s="22"/>
    </row>
    <row r="4" spans="2:7" ht="49.5" customHeight="1" thickTop="1" x14ac:dyDescent="0.2">
      <c r="B4" s="19"/>
      <c r="C4" s="232" t="s">
        <v>94</v>
      </c>
      <c r="D4" s="233"/>
      <c r="E4" s="151" t="str">
        <f>IF(SUM(INFANZIA_GIDC_GrigliaOsservaz!P11:P23)=0,"?",INFANZIA_GIDC_GrigliaOsservaz!O10)</f>
        <v>?</v>
      </c>
      <c r="F4" s="152" t="str">
        <f>IF(E4="?","?",IF(E4&lt;26%,"basso",IF(E4&lt;61%,"medio",IF(E4&lt;81%,"elevato",IF(E4&gt;80%,"molto elevato")))))</f>
        <v>?</v>
      </c>
      <c r="G4" s="22"/>
    </row>
    <row r="5" spans="2:7" ht="62.25" customHeight="1" x14ac:dyDescent="0.2">
      <c r="B5" s="19"/>
      <c r="C5" s="234" t="s">
        <v>23</v>
      </c>
      <c r="D5" s="235"/>
      <c r="E5" s="153" t="str">
        <f>IF(SUM(INFANZIA_GIDC_GrigliaOsservaz!P25:P32)=0,"?",INFANZIA_GIDC_GrigliaOsservaz!O24)</f>
        <v>?</v>
      </c>
      <c r="F5" s="154" t="str">
        <f>IF(E5="?","?",IF(E5&lt;26%,"basso",IF(E5&lt;61%,"medio",IF(E5&lt;81%,"elevato",IF(E5&gt;80%,"molto elevato")))))</f>
        <v>?</v>
      </c>
      <c r="G5" s="22"/>
    </row>
    <row r="6" spans="2:7" ht="58.5" customHeight="1" thickBot="1" x14ac:dyDescent="0.25">
      <c r="B6" s="19"/>
      <c r="C6" s="236" t="s">
        <v>24</v>
      </c>
      <c r="D6" s="237"/>
      <c r="E6" s="155" t="str">
        <f>IF(SUM(INFANZIA_GIDC_GrigliaOsservaz!P34:P40)=0,"?",INFANZIA_GIDC_GrigliaOsservaz!O33)</f>
        <v>?</v>
      </c>
      <c r="F6" s="156" t="str">
        <f>IF(E6="?","?",IF(E6&lt;26%,"basso",IF(E6&lt;61%,"medio",IF(E6&lt;81%,"elevato",IF(E6&gt;80%,"molto elevato")))))</f>
        <v>?</v>
      </c>
      <c r="G6" s="22"/>
    </row>
    <row r="7" spans="2:7" ht="50" customHeight="1" thickTop="1" thickBot="1" x14ac:dyDescent="0.25">
      <c r="B7" s="19"/>
      <c r="C7" s="238" t="s">
        <v>59</v>
      </c>
      <c r="D7" s="239"/>
      <c r="E7" s="150" t="str">
        <f>IF(E4="?","?",IF(E5="?","?",IF(E6="?","?",AVERAGE(E4:E6))))</f>
        <v>?</v>
      </c>
      <c r="F7" s="37" t="str">
        <f>IF(E7="?","",IF(E7&lt;25.1%,"basso",IF(E7&lt;60.1%,"medio",IF(E7&lt;80.1%,"elevato",IF(E7&gt;80%,"molto elevato")))))</f>
        <v/>
      </c>
      <c r="G7" s="22"/>
    </row>
    <row r="8" spans="2:7" ht="50" customHeight="1" thickTop="1" x14ac:dyDescent="0.2">
      <c r="B8" s="19"/>
      <c r="C8" s="20"/>
      <c r="D8" s="20"/>
      <c r="E8" s="20"/>
      <c r="F8" s="20"/>
      <c r="G8" s="22"/>
    </row>
    <row r="9" spans="2:7" ht="50" customHeight="1" x14ac:dyDescent="0.2">
      <c r="B9" s="19"/>
      <c r="C9" s="20"/>
      <c r="D9" s="20"/>
      <c r="E9" s="20"/>
      <c r="F9" s="20"/>
      <c r="G9" s="22"/>
    </row>
    <row r="10" spans="2:7" ht="50" customHeight="1" x14ac:dyDescent="0.2">
      <c r="B10" s="19"/>
      <c r="C10" s="20"/>
      <c r="D10" s="20"/>
      <c r="E10" s="20"/>
      <c r="F10" s="20"/>
      <c r="G10" s="22"/>
    </row>
    <row r="11" spans="2:7" ht="50" customHeight="1" x14ac:dyDescent="0.2">
      <c r="B11" s="19"/>
      <c r="C11" s="20"/>
      <c r="D11" s="20"/>
      <c r="E11" s="20"/>
      <c r="F11" s="20"/>
      <c r="G11" s="22"/>
    </row>
    <row r="12" spans="2:7" ht="50" customHeight="1" x14ac:dyDescent="0.2">
      <c r="B12" s="19"/>
      <c r="C12" s="20"/>
      <c r="D12" s="20"/>
      <c r="E12" s="20"/>
      <c r="F12" s="20"/>
      <c r="G12" s="22"/>
    </row>
    <row r="13" spans="2:7" ht="50" customHeight="1" x14ac:dyDescent="0.2">
      <c r="B13" s="19"/>
      <c r="C13" s="20"/>
      <c r="D13" s="20"/>
      <c r="E13" s="20"/>
      <c r="F13" s="20"/>
      <c r="G13" s="22"/>
    </row>
    <row r="14" spans="2:7" ht="50" customHeight="1" x14ac:dyDescent="0.2">
      <c r="B14" s="19"/>
      <c r="C14" s="20"/>
      <c r="D14" s="20"/>
      <c r="E14" s="20"/>
      <c r="F14" s="20"/>
      <c r="G14" s="22"/>
    </row>
    <row r="15" spans="2:7" ht="64.5" customHeight="1" x14ac:dyDescent="0.2">
      <c r="B15" s="19"/>
      <c r="C15" s="229" t="s">
        <v>25</v>
      </c>
      <c r="D15" s="229"/>
      <c r="E15" s="20"/>
      <c r="F15" s="20"/>
      <c r="G15" s="22"/>
    </row>
    <row r="16" spans="2:7" ht="50" customHeight="1" x14ac:dyDescent="0.2">
      <c r="B16" s="19"/>
      <c r="C16" s="230" t="s">
        <v>100</v>
      </c>
      <c r="D16" s="230"/>
      <c r="E16" s="230"/>
      <c r="F16" s="230"/>
      <c r="G16" s="22"/>
    </row>
    <row r="17" spans="2:7" ht="50" customHeight="1" x14ac:dyDescent="0.2">
      <c r="B17" s="19"/>
      <c r="C17" s="230"/>
      <c r="D17" s="230"/>
      <c r="E17" s="230"/>
      <c r="F17" s="230"/>
      <c r="G17" s="22"/>
    </row>
    <row r="18" spans="2:7" ht="50" customHeight="1" x14ac:dyDescent="0.2">
      <c r="B18" s="19"/>
      <c r="C18" s="230"/>
      <c r="D18" s="230"/>
      <c r="E18" s="230"/>
      <c r="F18" s="230"/>
      <c r="G18" s="22"/>
    </row>
    <row r="19" spans="2:7" ht="50" customHeight="1" x14ac:dyDescent="0.2">
      <c r="B19" s="19"/>
      <c r="C19" s="230"/>
      <c r="D19" s="230"/>
      <c r="E19" s="230"/>
      <c r="F19" s="230"/>
      <c r="G19" s="22"/>
    </row>
    <row r="20" spans="2:7" ht="50" customHeight="1" x14ac:dyDescent="0.2">
      <c r="B20" s="19"/>
      <c r="C20" s="231"/>
      <c r="D20" s="231"/>
      <c r="E20" s="231"/>
      <c r="F20" s="231"/>
      <c r="G20" s="22"/>
    </row>
    <row r="21" spans="2:7" ht="50" customHeight="1" thickBot="1" x14ac:dyDescent="0.25">
      <c r="B21" s="51"/>
      <c r="C21" s="52"/>
      <c r="D21" s="52"/>
      <c r="E21" s="52"/>
      <c r="F21" s="52"/>
      <c r="G21" s="53"/>
    </row>
    <row r="22" spans="2:7" ht="50" customHeight="1" thickTop="1" thickBot="1" x14ac:dyDescent="0.25"/>
    <row r="23" spans="2:7" ht="50" customHeight="1" thickTop="1" thickBot="1" x14ac:dyDescent="0.25">
      <c r="D23" s="179" t="s">
        <v>63</v>
      </c>
      <c r="E23" s="157" t="str">
        <f>IF(E7="?","?",IF(E7&lt;25.1%,"BASSO",IF(E7&lt;60.1%,"MEDIO",IF(E7&lt;80.1%,"ELEVATO",IF(E7&gt;80%,"MOLTO ELEVATO")))))</f>
        <v>?</v>
      </c>
    </row>
    <row r="24" spans="2:7" ht="50" customHeight="1" thickTop="1" thickBot="1" x14ac:dyDescent="0.25"/>
    <row r="25" spans="2:7" ht="50" customHeight="1" thickTop="1" thickBot="1" x14ac:dyDescent="0.25">
      <c r="D25" s="180" t="s">
        <v>58</v>
      </c>
      <c r="E25" s="158" t="str">
        <f>IF(INFANZIA_GIDC_GrigliaOsservaz!D43="x","BASSO",IF(INFANZIA_GIDC_GrigliaOsservaz!E43="x","MEDIO",IF(INFANZIA_GIDC_GrigliaOsservaz!F43="x","ELEVATO",IF(INFANZIA_GIDC_GrigliaOsservaz!G43="x","MOLTO ELEVATO"," "))))</f>
        <v xml:space="preserve"> </v>
      </c>
    </row>
    <row r="26" spans="2:7" ht="16" thickTop="1" x14ac:dyDescent="0.2"/>
  </sheetData>
  <sheetProtection algorithmName="SHA-512" hashValue="Ce9QuyikDXNoMlHE3utGOTBVUNSMCgB0zKlB82kl/4EbrBLa09qKfpeqOd32ey+9I7wjOcOIveRbdIpP77rNmw==" saltValue="bGW/73hstE0HM7AJBMWeNg==" spinCount="100000" sheet="1" scenarios="1" formatRows="0"/>
  <mergeCells count="7">
    <mergeCell ref="C3:D3"/>
    <mergeCell ref="C15:D15"/>
    <mergeCell ref="C16:F20"/>
    <mergeCell ref="C4:D4"/>
    <mergeCell ref="C5:D5"/>
    <mergeCell ref="C6:D6"/>
    <mergeCell ref="C7:D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Frontespizio</vt:lpstr>
      <vt:lpstr>PROFILO di funzionamento STAMPA</vt:lpstr>
      <vt:lpstr>INFANZIA_GIDC_GrigliaOsservaz</vt:lpstr>
      <vt:lpstr>INFANZIA_GIDC_Grafici</vt:lpstr>
      <vt:lpstr>'PROFILO di funzionamento STAMPA'!Area_stampa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Mario Rossi</cp:lastModifiedBy>
  <cp:lastPrinted>2020-11-10T20:02:44Z</cp:lastPrinted>
  <dcterms:created xsi:type="dcterms:W3CDTF">2019-07-12T12:54:24Z</dcterms:created>
  <dcterms:modified xsi:type="dcterms:W3CDTF">2020-11-30T14:53:57Z</dcterms:modified>
</cp:coreProperties>
</file>